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 os\Desktop\2024-2025\Меню 2024-2025\"/>
    </mc:Choice>
  </mc:AlternateContent>
  <bookViews>
    <workbookView xWindow="0" yWindow="0" windowWidth="28800" windowHeight="11835"/>
  </bookViews>
  <sheets>
    <sheet name="Лист1" sheetId="1" r:id="rId1"/>
  </sheets>
  <calcPr calcId="152511"/>
  <customWorkbookViews>
    <customWorkbookView name="учитель - Личное представление" guid="{D9FF92FC-333E-42CC-B88A-0F867DFDDA23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1" i="1" l="1"/>
  <c r="J23" i="1" l="1"/>
  <c r="L194" i="1" l="1"/>
  <c r="L184" i="1"/>
  <c r="L175" i="1"/>
  <c r="L165" i="1"/>
  <c r="L156" i="1"/>
  <c r="L146" i="1"/>
  <c r="L157" i="1" s="1"/>
  <c r="L137" i="1"/>
  <c r="L127" i="1"/>
  <c r="L118" i="1"/>
  <c r="L108" i="1"/>
  <c r="L99" i="1"/>
  <c r="L89" i="1"/>
  <c r="L80" i="1"/>
  <c r="L70" i="1"/>
  <c r="L51" i="1"/>
  <c r="L32" i="1"/>
  <c r="L23" i="1"/>
  <c r="A109" i="1"/>
  <c r="B195" i="1"/>
  <c r="A195" i="1"/>
  <c r="J194" i="1"/>
  <c r="I194" i="1"/>
  <c r="H194" i="1"/>
  <c r="G194" i="1"/>
  <c r="B185" i="1"/>
  <c r="A185" i="1"/>
  <c r="J184" i="1"/>
  <c r="J195" i="1" s="1"/>
  <c r="I184" i="1"/>
  <c r="I195" i="1" s="1"/>
  <c r="H184" i="1"/>
  <c r="H195" i="1" s="1"/>
  <c r="G184" i="1"/>
  <c r="B176" i="1"/>
  <c r="A176" i="1"/>
  <c r="J175" i="1"/>
  <c r="I175" i="1"/>
  <c r="H175" i="1"/>
  <c r="G175" i="1"/>
  <c r="B166" i="1"/>
  <c r="A166" i="1"/>
  <c r="J165" i="1"/>
  <c r="I165" i="1"/>
  <c r="I176" i="1" s="1"/>
  <c r="H165" i="1"/>
  <c r="H176" i="1" s="1"/>
  <c r="G165" i="1"/>
  <c r="G176" i="1" s="1"/>
  <c r="B157" i="1"/>
  <c r="A157" i="1"/>
  <c r="J156" i="1"/>
  <c r="I156" i="1"/>
  <c r="H156" i="1"/>
  <c r="G156" i="1"/>
  <c r="B147" i="1"/>
  <c r="A147" i="1"/>
  <c r="J146" i="1"/>
  <c r="J157" i="1" s="1"/>
  <c r="I146" i="1"/>
  <c r="H146" i="1"/>
  <c r="H157" i="1" s="1"/>
  <c r="G146" i="1"/>
  <c r="G157" i="1" s="1"/>
  <c r="B138" i="1"/>
  <c r="A138" i="1"/>
  <c r="J137" i="1"/>
  <c r="I137" i="1"/>
  <c r="H137" i="1"/>
  <c r="G137" i="1"/>
  <c r="B128" i="1"/>
  <c r="A128" i="1"/>
  <c r="J127" i="1"/>
  <c r="J138" i="1" s="1"/>
  <c r="I127" i="1"/>
  <c r="I138" i="1" s="1"/>
  <c r="H127" i="1"/>
  <c r="G127" i="1"/>
  <c r="G138" i="1" s="1"/>
  <c r="B119" i="1"/>
  <c r="A119" i="1"/>
  <c r="J118" i="1"/>
  <c r="I118" i="1"/>
  <c r="H118" i="1"/>
  <c r="G118" i="1"/>
  <c r="B109" i="1"/>
  <c r="J108" i="1"/>
  <c r="J119" i="1" s="1"/>
  <c r="I108" i="1"/>
  <c r="I119" i="1" s="1"/>
  <c r="H108" i="1"/>
  <c r="H119" i="1" s="1"/>
  <c r="G108" i="1"/>
  <c r="B100" i="1"/>
  <c r="A100" i="1"/>
  <c r="J99" i="1"/>
  <c r="I99" i="1"/>
  <c r="H99" i="1"/>
  <c r="G99" i="1"/>
  <c r="B90" i="1"/>
  <c r="A90" i="1"/>
  <c r="J89" i="1"/>
  <c r="J100" i="1" s="1"/>
  <c r="I89" i="1"/>
  <c r="H89" i="1"/>
  <c r="H100" i="1" s="1"/>
  <c r="G89" i="1"/>
  <c r="G100" i="1" s="1"/>
  <c r="B81" i="1"/>
  <c r="A81" i="1"/>
  <c r="J80" i="1"/>
  <c r="I80" i="1"/>
  <c r="H80" i="1"/>
  <c r="G80" i="1"/>
  <c r="B71" i="1"/>
  <c r="A71" i="1"/>
  <c r="J70" i="1"/>
  <c r="J81" i="1" s="1"/>
  <c r="I70" i="1"/>
  <c r="H70" i="1"/>
  <c r="G70" i="1"/>
  <c r="B62" i="1"/>
  <c r="A62" i="1"/>
  <c r="B52" i="1"/>
  <c r="A52" i="1"/>
  <c r="F51" i="1"/>
  <c r="B43" i="1"/>
  <c r="A43" i="1"/>
  <c r="B33" i="1"/>
  <c r="A33" i="1"/>
  <c r="B24" i="1"/>
  <c r="A24" i="1"/>
  <c r="B14" i="1"/>
  <c r="A14" i="1"/>
  <c r="L195" i="1" l="1"/>
  <c r="G195" i="1"/>
  <c r="L176" i="1"/>
  <c r="J176" i="1"/>
  <c r="I157" i="1"/>
  <c r="L138" i="1"/>
  <c r="H138" i="1"/>
  <c r="L119" i="1"/>
  <c r="G119" i="1"/>
  <c r="I100" i="1"/>
  <c r="L100" i="1"/>
  <c r="L81" i="1"/>
  <c r="G81" i="1"/>
  <c r="H81" i="1"/>
  <c r="I81" i="1"/>
  <c r="L62" i="1"/>
  <c r="G196" i="1"/>
  <c r="L196" i="1"/>
  <c r="F196" i="1"/>
  <c r="I196" i="1"/>
  <c r="J196" i="1"/>
  <c r="H196" i="1"/>
</calcChain>
</file>

<file path=xl/sharedStrings.xml><?xml version="1.0" encoding="utf-8"?>
<sst xmlns="http://schemas.openxmlformats.org/spreadsheetml/2006/main" count="492" uniqueCount="172">
  <si>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</si>
  <si>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</si>
  <si>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</si>
  <si>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</si>
  <si>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</si>
  <si>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</si>
  <si>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</si>
  <si>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</si>
  <si>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</si>
  <si>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</si>
  <si>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</si>
  <si>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</si>
  <si>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</si>
  <si>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</si>
  <si>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</si>
  <si>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</si>
  <si>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</si>
  <si>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</si>
  <si>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</si>
  <si>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</si>
  <si>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</si>
  <si>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</si>
  <si>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</si>
  <si>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</si>
  <si>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</si>
  <si>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</si>
  <si>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</si>
  <si>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</si>
  <si>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</si>
  <si>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</si>
  <si>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</si>
  <si>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</si>
  <si>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</si>
  <si>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</si>
  <si>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</si>
  <si>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</si>
  <si>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</si>
  <si>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</si>
  <si>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</si>
  <si>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ячневая молочная вязкая</t>
  </si>
  <si>
    <t>190</t>
  </si>
  <si>
    <t xml:space="preserve">Чай с молоком или сливками </t>
  </si>
  <si>
    <t>200</t>
  </si>
  <si>
    <t>Хлеб пшеничный</t>
  </si>
  <si>
    <t>35</t>
  </si>
  <si>
    <t>Яблоки</t>
  </si>
  <si>
    <t>3/1</t>
  </si>
  <si>
    <t>151/1</t>
  </si>
  <si>
    <t>75-08</t>
  </si>
  <si>
    <t>ттк</t>
  </si>
  <si>
    <t>157</t>
  </si>
  <si>
    <t>Салат из белокочанной капусты с раст/маслом</t>
  </si>
  <si>
    <t>60</t>
  </si>
  <si>
    <t>Суп-лапша с отварным мясом кур</t>
  </si>
  <si>
    <t>200/10</t>
  </si>
  <si>
    <t>Котлета "Детская" (свин,гов)</t>
  </si>
  <si>
    <t>Картофель запеченный</t>
  </si>
  <si>
    <t>150</t>
  </si>
  <si>
    <t xml:space="preserve">Напиток апельсиновый  </t>
  </si>
  <si>
    <t>20</t>
  </si>
  <si>
    <t>Хлеб  ржаной</t>
  </si>
  <si>
    <t>25</t>
  </si>
  <si>
    <t>123-08</t>
  </si>
  <si>
    <t>630</t>
  </si>
  <si>
    <t>250</t>
  </si>
  <si>
    <t>50</t>
  </si>
  <si>
    <t>100</t>
  </si>
  <si>
    <t>250/10</t>
  </si>
  <si>
    <t>180</t>
  </si>
  <si>
    <t>31</t>
  </si>
  <si>
    <t>125-08</t>
  </si>
  <si>
    <t>148-08</t>
  </si>
  <si>
    <t xml:space="preserve">Каша манная молочная вязкая </t>
  </si>
  <si>
    <t xml:space="preserve">Печенье для детского питания </t>
  </si>
  <si>
    <t xml:space="preserve">Кофейный напиток на молоке  </t>
  </si>
  <si>
    <t>десерт</t>
  </si>
  <si>
    <t>17-08</t>
  </si>
  <si>
    <t>48-08</t>
  </si>
  <si>
    <t>461</t>
  </si>
  <si>
    <t>468</t>
  </si>
  <si>
    <t>251</t>
  </si>
  <si>
    <t xml:space="preserve">Салат из квашеной капусты </t>
  </si>
  <si>
    <t xml:space="preserve">Суп крестьянский с рисовой крупой </t>
  </si>
  <si>
    <t xml:space="preserve">Биточки (котлеты) из мяса кур </t>
  </si>
  <si>
    <t>90</t>
  </si>
  <si>
    <t xml:space="preserve">Гороховое пюре </t>
  </si>
  <si>
    <t xml:space="preserve">Компот из яблок </t>
  </si>
  <si>
    <t>128-08</t>
  </si>
  <si>
    <t>629</t>
  </si>
  <si>
    <t>Каша пшеничная молочная со слив/маслом</t>
  </si>
  <si>
    <t>Чай с лимоном</t>
  </si>
  <si>
    <t>Кекс для детского питания (хл/зав)</t>
  </si>
  <si>
    <t>62</t>
  </si>
  <si>
    <t>74Т</t>
  </si>
  <si>
    <t>39-08</t>
  </si>
  <si>
    <t>76-08</t>
  </si>
  <si>
    <t>97-08</t>
  </si>
  <si>
    <t>Икра кабачковая (заводская)</t>
  </si>
  <si>
    <t xml:space="preserve">Борщ с капустой, картофелем и сметаной </t>
  </si>
  <si>
    <t xml:space="preserve">Котлета "Загадка" </t>
  </si>
  <si>
    <t>Макаронные изделия отварные</t>
  </si>
  <si>
    <t>Компот из черноплодной рябины</t>
  </si>
  <si>
    <t>33</t>
  </si>
  <si>
    <t>130-08</t>
  </si>
  <si>
    <t>628</t>
  </si>
  <si>
    <t>Каша рисовая молочная со слив/маслом</t>
  </si>
  <si>
    <t>Манник со сгущенным молоком</t>
  </si>
  <si>
    <t>50/8</t>
  </si>
  <si>
    <t xml:space="preserve">Чай с сахаром </t>
  </si>
  <si>
    <t>40</t>
  </si>
  <si>
    <t>34-13</t>
  </si>
  <si>
    <t>63</t>
  </si>
  <si>
    <t>90-08</t>
  </si>
  <si>
    <t>92-08</t>
  </si>
  <si>
    <t xml:space="preserve">Салат из отварной свеклы с раст/маслом </t>
  </si>
  <si>
    <t>Пуштые шыд с курицей</t>
  </si>
  <si>
    <t xml:space="preserve">Котлеты рыбные "Любительские" </t>
  </si>
  <si>
    <t>Пюре картофельное</t>
  </si>
  <si>
    <t>30</t>
  </si>
  <si>
    <t>119-08</t>
  </si>
  <si>
    <t xml:space="preserve">Каша "Дружба" </t>
  </si>
  <si>
    <t>2</t>
  </si>
  <si>
    <t>41-08</t>
  </si>
  <si>
    <t>181-13</t>
  </si>
  <si>
    <t>106-13</t>
  </si>
  <si>
    <t>153</t>
  </si>
  <si>
    <t xml:space="preserve">Салат  "Удмуртский" </t>
  </si>
  <si>
    <t xml:space="preserve">Щи из капусты с картофелем и сметаной </t>
  </si>
  <si>
    <t xml:space="preserve">Котлеты, биточки, шницели </t>
  </si>
  <si>
    <t>Каша гречневая вязкая</t>
  </si>
  <si>
    <t xml:space="preserve">Компот из сухофруктов </t>
  </si>
  <si>
    <t>112-08</t>
  </si>
  <si>
    <t xml:space="preserve">Омлет натуральный </t>
  </si>
  <si>
    <t>113</t>
  </si>
  <si>
    <t>461т</t>
  </si>
  <si>
    <t>156</t>
  </si>
  <si>
    <t>Борщ сибирский со сметаной</t>
  </si>
  <si>
    <t>200/5</t>
  </si>
  <si>
    <t>Биточек куриный</t>
  </si>
  <si>
    <t xml:space="preserve">Напиток лимонный  </t>
  </si>
  <si>
    <t>43</t>
  </si>
  <si>
    <t xml:space="preserve">Каша пшеничная молочная  </t>
  </si>
  <si>
    <t>Запеканка из творога с повидлом</t>
  </si>
  <si>
    <t>50/10</t>
  </si>
  <si>
    <t>297</t>
  </si>
  <si>
    <t>29-08</t>
  </si>
  <si>
    <t>56-08</t>
  </si>
  <si>
    <t>444</t>
  </si>
  <si>
    <t xml:space="preserve">Салат картофельный с солеными огурцами </t>
  </si>
  <si>
    <t xml:space="preserve">Суп из овощей </t>
  </si>
  <si>
    <t>Куриное филе, тушенное в соусе</t>
  </si>
  <si>
    <t xml:space="preserve">Макаронные изделия отварные </t>
  </si>
  <si>
    <t>32</t>
  </si>
  <si>
    <t>Каша пшенная молочная со слив/маслом</t>
  </si>
  <si>
    <t xml:space="preserve">Чай с лимоном </t>
  </si>
  <si>
    <t>127-08</t>
  </si>
  <si>
    <t>Агырчи шид</t>
  </si>
  <si>
    <t xml:space="preserve">Фрикадельки мясные </t>
  </si>
  <si>
    <t xml:space="preserve">Каша рисовая вязкая </t>
  </si>
  <si>
    <t>44</t>
  </si>
  <si>
    <t>39/9</t>
  </si>
  <si>
    <t xml:space="preserve">Суп молочный с крупой </t>
  </si>
  <si>
    <t>Кофейный напиток на молоке</t>
  </si>
  <si>
    <t>45</t>
  </si>
  <si>
    <t>162</t>
  </si>
  <si>
    <t>Салат из квашеной капусты</t>
  </si>
  <si>
    <t>Суп гороховый</t>
  </si>
  <si>
    <t>Минтай, запечённый в яйце</t>
  </si>
  <si>
    <t xml:space="preserve">Пюре картофельное </t>
  </si>
  <si>
    <t>22</t>
  </si>
  <si>
    <t>47-08</t>
  </si>
  <si>
    <t>86-08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</si>
</sst>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11" fillId="0" borderId="5" xfId="0" applyNumberFormat="1" applyFont="1" applyBorder="1" applyAlignment="1" applyProtection="1">
      <alignment vertical="top" wrapText="1"/>
      <protection locked="0"/>
    </xf>
    <xf numFmtId="0" fontId="11" fillId="0" borderId="5" xfId="0" applyFont="1" applyBorder="1" applyAlignment="1" applyProtection="1">
      <alignment horizontal="left" vertical="top"/>
      <protection locked="0"/>
    </xf>
    <xf numFmtId="2" fontId="11" fillId="0" borderId="5" xfId="0" applyNumberFormat="1" applyFont="1" applyBorder="1" applyAlignment="1" applyProtection="1">
      <alignment vertical="top"/>
      <protection locked="0"/>
    </xf>
    <xf numFmtId="2" fontId="11" fillId="4" borderId="5" xfId="0" applyNumberFormat="1" applyFont="1" applyFill="1" applyBorder="1" applyAlignment="1" applyProtection="1">
      <alignment vertical="top"/>
      <protection locked="0"/>
    </xf>
    <xf numFmtId="2" fontId="11" fillId="4" borderId="5" xfId="0" applyNumberFormat="1" applyFont="1" applyFill="1" applyBorder="1" applyProtection="1">
      <protection locked="0"/>
    </xf>
    <xf numFmtId="49" fontId="11" fillId="0" borderId="2" xfId="0" applyNumberFormat="1" applyFont="1" applyBorder="1" applyAlignment="1" applyProtection="1">
      <alignment vertical="top" wrapText="1"/>
      <protection locked="0"/>
    </xf>
    <xf numFmtId="0" fontId="11" fillId="0" borderId="2" xfId="0" applyFont="1" applyBorder="1" applyAlignment="1" applyProtection="1">
      <alignment horizontal="left" vertical="top"/>
      <protection locked="0"/>
    </xf>
    <xf numFmtId="2" fontId="11" fillId="0" borderId="2" xfId="0" applyNumberFormat="1" applyFont="1" applyBorder="1" applyAlignment="1" applyProtection="1">
      <alignment vertical="top"/>
      <protection locked="0"/>
    </xf>
    <xf numFmtId="2" fontId="11" fillId="4" borderId="2" xfId="0" applyNumberFormat="1" applyFont="1" applyFill="1" applyBorder="1" applyProtection="1">
      <protection locked="0"/>
    </xf>
    <xf numFmtId="0" fontId="0" fillId="0" borderId="2" xfId="0" applyBorder="1" applyProtection="1">
      <protection locked="0"/>
    </xf>
    <xf numFmtId="1" fontId="12" fillId="0" borderId="0" xfId="0" applyNumberFormat="1" applyFont="1" applyAlignment="1">
      <alignment horizontal="left"/>
    </xf>
    <xf numFmtId="2" fontId="12" fillId="0" borderId="0" xfId="0" applyNumberFormat="1" applyFont="1"/>
    <xf numFmtId="0" fontId="11" fillId="0" borderId="5" xfId="0" applyFont="1" applyBorder="1" applyAlignment="1">
      <alignment horizontal="center" vertical="top"/>
    </xf>
    <xf numFmtId="0" fontId="11" fillId="0" borderId="2" xfId="0" applyFont="1" applyBorder="1" applyAlignment="1">
      <alignment horizontal="center" vertical="top"/>
    </xf>
    <xf numFmtId="49" fontId="11" fillId="0" borderId="5" xfId="0" applyNumberFormat="1" applyFont="1" applyBorder="1" applyAlignment="1">
      <alignment vertical="top" wrapText="1"/>
    </xf>
    <xf numFmtId="0" fontId="11" fillId="0" borderId="5" xfId="0" applyFont="1" applyBorder="1" applyAlignment="1">
      <alignment horizontal="left" vertical="top"/>
    </xf>
    <xf numFmtId="2" fontId="11" fillId="0" borderId="5" xfId="0" applyNumberFormat="1" applyFont="1" applyBorder="1" applyAlignment="1">
      <alignment vertical="top"/>
    </xf>
    <xf numFmtId="0" fontId="11" fillId="5" borderId="5" xfId="0" applyFont="1" applyFill="1" applyBorder="1" applyAlignment="1">
      <alignment horizontal="left" vertical="top"/>
    </xf>
    <xf numFmtId="49" fontId="11" fillId="5" borderId="5" xfId="0" applyNumberFormat="1" applyFont="1" applyFill="1" applyBorder="1" applyAlignment="1">
      <alignment vertical="top" wrapText="1"/>
    </xf>
    <xf numFmtId="49" fontId="11" fillId="0" borderId="2" xfId="0" applyNumberFormat="1" applyFont="1" applyBorder="1" applyAlignment="1">
      <alignment vertical="top" wrapText="1"/>
    </xf>
    <xf numFmtId="0" fontId="11" fillId="0" borderId="2" xfId="0" applyFont="1" applyBorder="1" applyAlignment="1">
      <alignment horizontal="left" vertical="top"/>
    </xf>
    <xf numFmtId="2" fontId="11" fillId="0" borderId="2" xfId="0" applyNumberFormat="1" applyFont="1" applyBorder="1" applyAlignment="1">
      <alignment vertical="top"/>
    </xf>
    <xf numFmtId="2" fontId="12" fillId="4" borderId="0" xfId="0" applyNumberFormat="1" applyFont="1" applyFill="1"/>
    <xf numFmtId="2" fontId="11" fillId="4" borderId="5" xfId="0" applyNumberFormat="1" applyFont="1" applyFill="1" applyBorder="1"/>
    <xf numFmtId="2" fontId="11" fillId="4" borderId="2" xfId="0" applyNumberFormat="1" applyFont="1" applyFill="1" applyBorder="1"/>
    <xf numFmtId="1" fontId="2" fillId="0" borderId="2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13" fillId="0" borderId="0" xfId="0" applyNumberFormat="1" applyFont="1"/>
    <xf numFmtId="2" fontId="13" fillId="4" borderId="0" xfId="0" applyNumberFormat="1" applyFont="1" applyFill="1"/>
    <xf numFmtId="49" fontId="2" fillId="2" borderId="1" xfId="0" applyNumberFormat="1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14" fillId="2" borderId="2" xfId="0" applyNumberFormat="1" applyFont="1" applyFill="1" applyBorder="1" applyAlignment="1" applyProtection="1">
      <alignment horizontal="center" vertical="top" wrapText="1"/>
      <protection locked="0"/>
    </xf>
    <xf numFmtId="2" fontId="14" fillId="2" borderId="2" xfId="0" applyNumberFormat="1" applyFont="1" applyFill="1" applyBorder="1" applyAlignment="1" applyProtection="1">
      <alignment horizontal="center" vertical="top" wrapText="1"/>
      <protection locked="0"/>
    </xf>
    <xf numFmtId="0" fontId="14" fillId="0" borderId="17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4" fillId="3" borderId="3" xfId="0" applyFont="1" applyFill="1" applyBorder="1" applyAlignment="1">
      <alignment horizontal="center" vertical="top" wrapText="1"/>
    </xf>
    <xf numFmtId="2" fontId="11" fillId="5" borderId="5" xfId="0" applyNumberFormat="1" applyFont="1" applyFill="1" applyBorder="1"/>
    <xf numFmtId="2" fontId="11" fillId="4" borderId="5" xfId="0" applyNumberFormat="1" applyFont="1" applyFill="1" applyBorder="1" applyAlignment="1">
      <alignment vertical="top"/>
    </xf>
    <xf numFmtId="49" fontId="11" fillId="4" borderId="5" xfId="0" applyNumberFormat="1" applyFont="1" applyFill="1" applyBorder="1" applyAlignment="1">
      <alignment vertical="top" wrapText="1"/>
    </xf>
    <xf numFmtId="0" fontId="11" fillId="5" borderId="5" xfId="0" applyFont="1" applyFill="1" applyBorder="1" applyAlignment="1">
      <alignment horizontal="center" vertical="top"/>
    </xf>
    <xf numFmtId="2" fontId="11" fillId="5" borderId="5" xfId="0" applyNumberFormat="1" applyFont="1" applyFill="1" applyBorder="1" applyAlignment="1">
      <alignment vertical="top"/>
    </xf>
    <xf numFmtId="49" fontId="11" fillId="0" borderId="5" xfId="0" applyNumberFormat="1" applyFont="1" applyBorder="1" applyAlignment="1">
      <alignment horizontal="center" vertical="top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F99" sqref="F99:F10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00"/>
      <c r="D1" s="101"/>
      <c r="E1" s="101"/>
      <c r="F1" s="12" t="s">
        <v>16</v>
      </c>
      <c r="G1" s="2" t="s">
        <v>17</v>
      </c>
      <c r="H1" s="102"/>
      <c r="I1" s="102"/>
      <c r="J1" s="102"/>
      <c r="K1" s="102"/>
    </row>
    <row r="2" spans="1:12" ht="18" x14ac:dyDescent="0.2">
      <c r="A2" s="35" t="s">
        <v>6</v>
      </c>
      <c r="C2" s="2"/>
      <c r="G2" s="2" t="s">
        <v>18</v>
      </c>
      <c r="H2" s="102"/>
      <c r="I2" s="102"/>
      <c r="J2" s="102"/>
      <c r="K2" s="10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>
        <v>2024</v>
      </c>
      <c r="K3" s="49"/>
    </row>
    <row r="4" spans="1:12" ht="13.5" thickBot="1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51" t="s">
        <v>40</v>
      </c>
      <c r="G6" s="52">
        <v>11.22</v>
      </c>
      <c r="H6" s="52">
        <v>13.88</v>
      </c>
      <c r="I6" s="52">
        <v>38.380000000000003</v>
      </c>
      <c r="J6" s="52">
        <v>280.61</v>
      </c>
      <c r="K6" s="62" t="s">
        <v>62</v>
      </c>
      <c r="L6" s="53">
        <v>26.47</v>
      </c>
    </row>
    <row r="7" spans="1:12" ht="15.75" x14ac:dyDescent="0.25">
      <c r="A7" s="23"/>
      <c r="B7" s="15"/>
      <c r="C7" s="11"/>
      <c r="D7" s="59" t="s">
        <v>22</v>
      </c>
      <c r="E7" s="50" t="s">
        <v>41</v>
      </c>
      <c r="F7" s="51" t="s">
        <v>42</v>
      </c>
      <c r="G7" s="52">
        <v>1.54</v>
      </c>
      <c r="H7" s="52">
        <v>1.58</v>
      </c>
      <c r="I7" s="52">
        <v>11.34</v>
      </c>
      <c r="J7" s="52">
        <v>63.469522799999993</v>
      </c>
      <c r="K7" s="62" t="s">
        <v>63</v>
      </c>
      <c r="L7" s="54">
        <v>8.59</v>
      </c>
    </row>
    <row r="8" spans="1:12" ht="15.75" x14ac:dyDescent="0.25">
      <c r="A8" s="23"/>
      <c r="B8" s="15"/>
      <c r="C8" s="11"/>
      <c r="D8" s="7" t="s">
        <v>23</v>
      </c>
      <c r="E8" s="50" t="s">
        <v>43</v>
      </c>
      <c r="F8" s="51" t="s">
        <v>44</v>
      </c>
      <c r="G8" s="52">
        <v>2.5</v>
      </c>
      <c r="H8" s="52">
        <v>0.25</v>
      </c>
      <c r="I8" s="52">
        <v>16.5</v>
      </c>
      <c r="J8" s="52">
        <v>78.371335000000002</v>
      </c>
      <c r="K8" s="62" t="s">
        <v>49</v>
      </c>
      <c r="L8" s="54">
        <v>2.83</v>
      </c>
    </row>
    <row r="9" spans="1:12" ht="15.75" x14ac:dyDescent="0.25">
      <c r="A9" s="23"/>
      <c r="B9" s="15"/>
      <c r="C9" s="11"/>
      <c r="D9" s="7" t="s">
        <v>24</v>
      </c>
      <c r="E9" s="55" t="s">
        <v>45</v>
      </c>
      <c r="F9" s="56">
        <v>100</v>
      </c>
      <c r="G9" s="57">
        <v>0.4</v>
      </c>
      <c r="H9" s="57">
        <v>0.4</v>
      </c>
      <c r="I9" s="57">
        <v>11.6</v>
      </c>
      <c r="J9" s="57">
        <v>48.68</v>
      </c>
      <c r="K9" s="63" t="s">
        <v>49</v>
      </c>
      <c r="L9" s="58">
        <v>17.600000000000001</v>
      </c>
    </row>
    <row r="10" spans="1:12" ht="15" x14ac:dyDescent="0.25">
      <c r="A10" s="23"/>
      <c r="B10" s="15"/>
      <c r="C10" s="11"/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60"/>
      <c r="G13" s="61">
        <v>15.660000000000002</v>
      </c>
      <c r="H13" s="61">
        <v>16.11</v>
      </c>
      <c r="I13" s="61">
        <v>77.819999999999993</v>
      </c>
      <c r="J13" s="61">
        <v>471.1308578</v>
      </c>
      <c r="L13" s="19"/>
    </row>
    <row r="14" spans="1:12" ht="15.7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 t="s">
        <v>51</v>
      </c>
      <c r="F14" s="65" t="s">
        <v>52</v>
      </c>
      <c r="G14" s="66">
        <v>0.96</v>
      </c>
      <c r="H14" s="66">
        <v>3.58</v>
      </c>
      <c r="I14" s="66">
        <v>5.35</v>
      </c>
      <c r="J14" s="66">
        <v>54.938662799999996</v>
      </c>
      <c r="K14" s="62" t="s">
        <v>46</v>
      </c>
      <c r="L14" s="73">
        <v>5.38</v>
      </c>
    </row>
    <row r="15" spans="1:12" ht="15.75" x14ac:dyDescent="0.25">
      <c r="A15" s="23"/>
      <c r="B15" s="15"/>
      <c r="C15" s="11"/>
      <c r="D15" s="7" t="s">
        <v>27</v>
      </c>
      <c r="E15" s="64" t="s">
        <v>53</v>
      </c>
      <c r="F15" s="67" t="s">
        <v>54</v>
      </c>
      <c r="G15" s="66">
        <v>4.54</v>
      </c>
      <c r="H15" s="66">
        <v>3.9200000000000004</v>
      </c>
      <c r="I15" s="66">
        <v>13.38</v>
      </c>
      <c r="J15" s="66">
        <v>121.92</v>
      </c>
      <c r="K15" s="62" t="s">
        <v>47</v>
      </c>
      <c r="L15" s="73">
        <v>13.34</v>
      </c>
    </row>
    <row r="16" spans="1:12" ht="15.75" x14ac:dyDescent="0.25">
      <c r="A16" s="23"/>
      <c r="B16" s="15"/>
      <c r="C16" s="11"/>
      <c r="D16" s="7" t="s">
        <v>28</v>
      </c>
      <c r="E16" s="68" t="s">
        <v>55</v>
      </c>
      <c r="F16" s="65">
        <v>90</v>
      </c>
      <c r="G16" s="66">
        <v>10.56</v>
      </c>
      <c r="H16" s="66">
        <v>8.93</v>
      </c>
      <c r="I16" s="66">
        <v>23.21</v>
      </c>
      <c r="J16" s="66">
        <v>235.53</v>
      </c>
      <c r="K16" s="62" t="s">
        <v>48</v>
      </c>
      <c r="L16" s="73">
        <v>71.17</v>
      </c>
    </row>
    <row r="17" spans="1:12" ht="15.75" x14ac:dyDescent="0.25">
      <c r="A17" s="23"/>
      <c r="B17" s="15"/>
      <c r="C17" s="11"/>
      <c r="D17" s="7" t="s">
        <v>29</v>
      </c>
      <c r="E17" s="68" t="s">
        <v>56</v>
      </c>
      <c r="F17" s="65" t="s">
        <v>57</v>
      </c>
      <c r="G17" s="66">
        <v>3.53</v>
      </c>
      <c r="H17" s="66">
        <v>9.0299999999999994</v>
      </c>
      <c r="I17" s="66">
        <v>31.27</v>
      </c>
      <c r="J17" s="66">
        <v>218.80233333333331</v>
      </c>
      <c r="K17" s="62" t="s">
        <v>49</v>
      </c>
      <c r="L17" s="73">
        <v>16.89</v>
      </c>
    </row>
    <row r="18" spans="1:12" ht="15.75" x14ac:dyDescent="0.25">
      <c r="A18" s="23"/>
      <c r="B18" s="15"/>
      <c r="C18" s="11"/>
      <c r="D18" s="7" t="s">
        <v>30</v>
      </c>
      <c r="E18" s="64" t="s">
        <v>58</v>
      </c>
      <c r="F18" s="65" t="s">
        <v>42</v>
      </c>
      <c r="G18" s="66">
        <v>0.19</v>
      </c>
      <c r="H18" s="66">
        <v>0.04</v>
      </c>
      <c r="I18" s="66">
        <v>15.68</v>
      </c>
      <c r="J18" s="66">
        <v>60.760256000000005</v>
      </c>
      <c r="K18" s="62" t="s">
        <v>50</v>
      </c>
      <c r="L18" s="73">
        <v>7.27</v>
      </c>
    </row>
    <row r="19" spans="1:12" ht="15.75" x14ac:dyDescent="0.25">
      <c r="A19" s="23"/>
      <c r="B19" s="15"/>
      <c r="C19" s="11"/>
      <c r="D19" s="7" t="s">
        <v>31</v>
      </c>
      <c r="E19" s="64" t="s">
        <v>43</v>
      </c>
      <c r="F19" s="65" t="s">
        <v>59</v>
      </c>
      <c r="G19" s="66">
        <v>1.43</v>
      </c>
      <c r="H19" s="66">
        <v>0.14000000000000001</v>
      </c>
      <c r="I19" s="66">
        <v>9.43</v>
      </c>
      <c r="J19" s="66">
        <v>44.783619999999999</v>
      </c>
      <c r="K19" s="62" t="s">
        <v>49</v>
      </c>
      <c r="L19" s="73">
        <v>1.62</v>
      </c>
    </row>
    <row r="20" spans="1:12" ht="15.75" x14ac:dyDescent="0.25">
      <c r="A20" s="23"/>
      <c r="B20" s="15"/>
      <c r="C20" s="11"/>
      <c r="D20" s="7" t="s">
        <v>32</v>
      </c>
      <c r="E20" s="69" t="s">
        <v>60</v>
      </c>
      <c r="F20" s="70" t="s">
        <v>61</v>
      </c>
      <c r="G20" s="71">
        <v>1.55</v>
      </c>
      <c r="H20" s="71">
        <v>0.26</v>
      </c>
      <c r="I20" s="71">
        <v>9.49</v>
      </c>
      <c r="J20" s="71">
        <v>44.178449999999998</v>
      </c>
      <c r="K20" s="63" t="s">
        <v>49</v>
      </c>
      <c r="L20" s="74">
        <v>1.84</v>
      </c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75">
        <v>757</v>
      </c>
      <c r="G23" s="76">
        <v>22.760000000000005</v>
      </c>
      <c r="H23" s="76">
        <v>25.900000000000002</v>
      </c>
      <c r="I23" s="76">
        <v>107.80999999999999</v>
      </c>
      <c r="J23" s="79">
        <f>SUM(J14:J20)</f>
        <v>780.91332213333339</v>
      </c>
      <c r="K23" s="25"/>
      <c r="L23" s="19">
        <f t="shared" ref="L23" si="0">SUM(L14:L22)</f>
        <v>117.51</v>
      </c>
    </row>
    <row r="24" spans="1:12" ht="15.75" thickBot="1" x14ac:dyDescent="0.3">
      <c r="A24" s="29">
        <f>A6</f>
        <v>1</v>
      </c>
      <c r="B24" s="30">
        <f>B6</f>
        <v>1</v>
      </c>
      <c r="C24" s="97" t="s">
        <v>4</v>
      </c>
      <c r="D24" s="98"/>
      <c r="E24" s="31"/>
      <c r="F24" s="77">
        <v>1282</v>
      </c>
      <c r="G24" s="78">
        <v>38.420000000000009</v>
      </c>
      <c r="H24" s="78">
        <v>42.010000000000005</v>
      </c>
      <c r="I24" s="78">
        <v>185.63</v>
      </c>
      <c r="J24" s="79">
        <v>1252.0441799333335</v>
      </c>
      <c r="K24" s="78"/>
      <c r="L24" s="80">
        <v>173</v>
      </c>
    </row>
    <row r="25" spans="1:12" ht="15.75" x14ac:dyDescent="0.25">
      <c r="A25" s="14">
        <v>1</v>
      </c>
      <c r="B25" s="15">
        <v>2</v>
      </c>
      <c r="C25" s="22" t="s">
        <v>20</v>
      </c>
      <c r="D25" s="5" t="s">
        <v>21</v>
      </c>
      <c r="E25" s="81" t="s">
        <v>39</v>
      </c>
      <c r="F25" s="39" t="s">
        <v>64</v>
      </c>
      <c r="G25" s="82">
        <v>14.763157894736842</v>
      </c>
      <c r="H25" s="82">
        <v>18.263157894736842</v>
      </c>
      <c r="I25" s="82">
        <v>45.5</v>
      </c>
      <c r="J25" s="82">
        <v>369.2236842105263</v>
      </c>
      <c r="K25" s="62" t="s">
        <v>62</v>
      </c>
      <c r="L25" s="82">
        <v>34.83</v>
      </c>
    </row>
    <row r="26" spans="1:12" ht="15.75" x14ac:dyDescent="0.25">
      <c r="A26" s="14"/>
      <c r="B26" s="15"/>
      <c r="C26" s="11"/>
      <c r="D26" s="7" t="s">
        <v>22</v>
      </c>
      <c r="E26" s="83" t="s">
        <v>41</v>
      </c>
      <c r="F26" s="42" t="s">
        <v>42</v>
      </c>
      <c r="G26" s="84">
        <v>1.54</v>
      </c>
      <c r="H26" s="84">
        <v>1.58</v>
      </c>
      <c r="I26" s="84">
        <v>11.34</v>
      </c>
      <c r="J26" s="84">
        <v>63.469522799999993</v>
      </c>
      <c r="K26" s="62" t="s">
        <v>63</v>
      </c>
      <c r="L26" s="84">
        <v>8.59</v>
      </c>
    </row>
    <row r="27" spans="1:12" ht="15.75" x14ac:dyDescent="0.25">
      <c r="A27" s="14"/>
      <c r="B27" s="15"/>
      <c r="C27" s="11"/>
      <c r="D27" s="7" t="s">
        <v>23</v>
      </c>
      <c r="E27" s="83" t="s">
        <v>43</v>
      </c>
      <c r="F27" s="42" t="s">
        <v>65</v>
      </c>
      <c r="G27" s="84">
        <v>3.57</v>
      </c>
      <c r="H27" s="84">
        <v>0.35</v>
      </c>
      <c r="I27" s="84">
        <v>23.57</v>
      </c>
      <c r="J27" s="84">
        <v>111.95904999999998</v>
      </c>
      <c r="K27" s="62" t="s">
        <v>49</v>
      </c>
      <c r="L27" s="84">
        <v>4.05</v>
      </c>
    </row>
    <row r="28" spans="1:12" ht="15.75" x14ac:dyDescent="0.25">
      <c r="A28" s="14"/>
      <c r="B28" s="15"/>
      <c r="C28" s="11"/>
      <c r="D28" s="7" t="s">
        <v>24</v>
      </c>
      <c r="E28" s="83" t="s">
        <v>45</v>
      </c>
      <c r="F28" s="42">
        <v>100</v>
      </c>
      <c r="G28" s="84">
        <v>0.4</v>
      </c>
      <c r="H28" s="84">
        <v>0.4</v>
      </c>
      <c r="I28" s="84">
        <v>11.6</v>
      </c>
      <c r="J28" s="84">
        <v>48.68</v>
      </c>
      <c r="K28" s="63" t="s">
        <v>49</v>
      </c>
      <c r="L28" s="84">
        <v>17.600000000000001</v>
      </c>
    </row>
    <row r="29" spans="1:12" ht="15" x14ac:dyDescent="0.25">
      <c r="A29" s="14"/>
      <c r="B29" s="15"/>
      <c r="C29" s="11"/>
      <c r="E29" s="41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86">
        <v>600</v>
      </c>
      <c r="G32" s="87">
        <v>20.27315789473684</v>
      </c>
      <c r="H32" s="87">
        <v>20.593157894736841</v>
      </c>
      <c r="I32" s="87">
        <v>92.009999999999991</v>
      </c>
      <c r="J32" s="87">
        <v>593.33225701052618</v>
      </c>
      <c r="K32" s="88"/>
      <c r="L32" s="89">
        <f t="shared" ref="L32" si="1">SUM(L25:L31)</f>
        <v>65.069999999999993</v>
      </c>
    </row>
    <row r="33" spans="1:12" ht="15.7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83" t="s">
        <v>51</v>
      </c>
      <c r="F33" s="42" t="s">
        <v>66</v>
      </c>
      <c r="G33" s="84">
        <v>1.61</v>
      </c>
      <c r="H33" s="84">
        <v>5.96</v>
      </c>
      <c r="I33" s="84">
        <v>8.91</v>
      </c>
      <c r="J33" s="84">
        <v>91.56443800000001</v>
      </c>
      <c r="K33" s="62" t="s">
        <v>46</v>
      </c>
      <c r="L33" s="73">
        <v>8.9600000000000009</v>
      </c>
    </row>
    <row r="34" spans="1:12" ht="15.75" x14ac:dyDescent="0.25">
      <c r="A34" s="14"/>
      <c r="B34" s="15"/>
      <c r="C34" s="11"/>
      <c r="D34" s="7" t="s">
        <v>27</v>
      </c>
      <c r="E34" s="83" t="s">
        <v>53</v>
      </c>
      <c r="F34" s="42" t="s">
        <v>67</v>
      </c>
      <c r="G34" s="84">
        <v>6.61</v>
      </c>
      <c r="H34" s="84">
        <v>4.8445283018867933</v>
      </c>
      <c r="I34" s="84">
        <v>16.535660377358493</v>
      </c>
      <c r="J34" s="84">
        <v>150.67471698113209</v>
      </c>
      <c r="K34" s="62" t="s">
        <v>47</v>
      </c>
      <c r="L34" s="73">
        <v>15.98</v>
      </c>
    </row>
    <row r="35" spans="1:12" ht="15.75" x14ac:dyDescent="0.25">
      <c r="A35" s="14"/>
      <c r="B35" s="15"/>
      <c r="C35" s="11"/>
      <c r="D35" s="7" t="s">
        <v>28</v>
      </c>
      <c r="E35" s="83" t="s">
        <v>55</v>
      </c>
      <c r="F35" s="42">
        <v>100</v>
      </c>
      <c r="G35" s="84">
        <v>11.733333333333334</v>
      </c>
      <c r="H35" s="84">
        <v>9.9222222222222225</v>
      </c>
      <c r="I35" s="84">
        <v>25.788888888888888</v>
      </c>
      <c r="J35" s="84">
        <v>261.7</v>
      </c>
      <c r="K35" s="62" t="s">
        <v>48</v>
      </c>
      <c r="L35" s="73">
        <v>79.077777777777783</v>
      </c>
    </row>
    <row r="36" spans="1:12" ht="15.75" x14ac:dyDescent="0.25">
      <c r="A36" s="14"/>
      <c r="B36" s="15"/>
      <c r="C36" s="11"/>
      <c r="D36" s="7" t="s">
        <v>29</v>
      </c>
      <c r="E36" s="83" t="s">
        <v>56</v>
      </c>
      <c r="F36" s="42" t="s">
        <v>68</v>
      </c>
      <c r="G36" s="84">
        <v>4.9400000000000004</v>
      </c>
      <c r="H36" s="84">
        <v>10.84</v>
      </c>
      <c r="I36" s="84">
        <v>37.520000000000003</v>
      </c>
      <c r="J36" s="84">
        <v>262.56279999999998</v>
      </c>
      <c r="K36" s="62" t="s">
        <v>49</v>
      </c>
      <c r="L36" s="73">
        <v>20.27</v>
      </c>
    </row>
    <row r="37" spans="1:12" ht="15.75" x14ac:dyDescent="0.25">
      <c r="A37" s="14"/>
      <c r="B37" s="15"/>
      <c r="C37" s="11"/>
      <c r="D37" s="7" t="s">
        <v>30</v>
      </c>
      <c r="E37" s="83" t="s">
        <v>58</v>
      </c>
      <c r="F37" s="42" t="s">
        <v>42</v>
      </c>
      <c r="G37" s="84">
        <v>0.19</v>
      </c>
      <c r="H37" s="84">
        <v>0.04</v>
      </c>
      <c r="I37" s="84">
        <v>15.68</v>
      </c>
      <c r="J37" s="84">
        <v>60.760256000000005</v>
      </c>
      <c r="K37" s="62" t="s">
        <v>50</v>
      </c>
      <c r="L37" s="73">
        <v>7.27</v>
      </c>
    </row>
    <row r="38" spans="1:12" ht="15.75" x14ac:dyDescent="0.25">
      <c r="A38" s="14"/>
      <c r="B38" s="15"/>
      <c r="C38" s="11"/>
      <c r="D38" s="7" t="s">
        <v>31</v>
      </c>
      <c r="E38" s="83" t="s">
        <v>43</v>
      </c>
      <c r="F38" s="42">
        <v>38</v>
      </c>
      <c r="G38" s="84">
        <v>2.7169999999999996</v>
      </c>
      <c r="H38" s="84">
        <v>0.26600000000000001</v>
      </c>
      <c r="I38" s="84">
        <v>17.916999999999998</v>
      </c>
      <c r="J38" s="84">
        <v>85.088877999999994</v>
      </c>
      <c r="K38" s="63" t="s">
        <v>49</v>
      </c>
      <c r="L38" s="91">
        <v>3.09</v>
      </c>
    </row>
    <row r="39" spans="1:12" ht="15.75" x14ac:dyDescent="0.25">
      <c r="A39" s="14"/>
      <c r="B39" s="15"/>
      <c r="C39" s="11"/>
      <c r="D39" s="7" t="s">
        <v>32</v>
      </c>
      <c r="E39" s="83" t="s">
        <v>60</v>
      </c>
      <c r="F39" s="42" t="s">
        <v>69</v>
      </c>
      <c r="G39" s="84">
        <v>1.92</v>
      </c>
      <c r="H39" s="84">
        <v>0.33</v>
      </c>
      <c r="I39" s="84">
        <v>11.76</v>
      </c>
      <c r="J39" s="84">
        <v>54.781277999999993</v>
      </c>
      <c r="K39" s="43" t="s">
        <v>49</v>
      </c>
      <c r="L39" s="74">
        <v>2.2799999999999998</v>
      </c>
    </row>
    <row r="40" spans="1:12" ht="15" x14ac:dyDescent="0.25">
      <c r="A40" s="14"/>
      <c r="B40" s="15"/>
      <c r="C40" s="11"/>
      <c r="D40" s="6"/>
      <c r="E40" s="41"/>
      <c r="K40" s="43"/>
      <c r="L40" s="72"/>
    </row>
    <row r="41" spans="1:12" ht="15" x14ac:dyDescent="0.25">
      <c r="A41" s="14"/>
      <c r="B41" s="15"/>
      <c r="C41" s="11"/>
      <c r="D41" s="6"/>
      <c r="E41" s="41"/>
      <c r="K41" s="43"/>
    </row>
    <row r="42" spans="1:12" ht="15" x14ac:dyDescent="0.25">
      <c r="A42" s="16"/>
      <c r="B42" s="17"/>
      <c r="C42" s="8"/>
      <c r="D42" s="18" t="s">
        <v>33</v>
      </c>
      <c r="E42" s="9"/>
      <c r="F42" s="85">
        <v>893</v>
      </c>
      <c r="G42" s="84">
        <v>29.720333333333336</v>
      </c>
      <c r="H42" s="84">
        <v>32.202750524109014</v>
      </c>
      <c r="I42" s="84">
        <v>134.11154926624738</v>
      </c>
      <c r="J42" s="84">
        <v>967.13236698113212</v>
      </c>
      <c r="K42" s="25"/>
      <c r="L42" s="19"/>
    </row>
    <row r="43" spans="1:12" ht="15.75" customHeight="1" thickBot="1" x14ac:dyDescent="0.25">
      <c r="A43" s="33">
        <f>A25</f>
        <v>1</v>
      </c>
      <c r="B43" s="33">
        <f>B25</f>
        <v>2</v>
      </c>
      <c r="C43" s="97" t="s">
        <v>4</v>
      </c>
      <c r="D43" s="98"/>
      <c r="E43" s="31"/>
      <c r="F43" s="86">
        <v>1493</v>
      </c>
      <c r="G43" s="87">
        <v>49.993491228070177</v>
      </c>
      <c r="H43" s="87">
        <v>52.795908418845855</v>
      </c>
      <c r="I43" s="87">
        <v>226.12154926624737</v>
      </c>
      <c r="J43" s="87">
        <v>1560.4646239916583</v>
      </c>
      <c r="K43" s="90"/>
      <c r="L43" s="72">
        <v>201.9977777777778</v>
      </c>
    </row>
    <row r="44" spans="1:12" ht="15.75" x14ac:dyDescent="0.25">
      <c r="A44" s="20">
        <v>1</v>
      </c>
      <c r="B44" s="21">
        <v>3</v>
      </c>
      <c r="C44" s="22" t="s">
        <v>20</v>
      </c>
      <c r="D44" s="5" t="s">
        <v>21</v>
      </c>
      <c r="E44" s="81" t="s">
        <v>72</v>
      </c>
      <c r="F44" s="39" t="s">
        <v>40</v>
      </c>
      <c r="G44" s="82">
        <v>8.51</v>
      </c>
      <c r="H44" s="82">
        <v>11.15</v>
      </c>
      <c r="I44" s="82">
        <v>20.21</v>
      </c>
      <c r="J44" s="82">
        <v>182.15</v>
      </c>
      <c r="K44" s="62" t="s">
        <v>70</v>
      </c>
      <c r="L44" s="92">
        <v>35.01</v>
      </c>
    </row>
    <row r="45" spans="1:12" ht="15.75" x14ac:dyDescent="0.25">
      <c r="A45" s="23"/>
      <c r="B45" s="15"/>
      <c r="C45" s="11"/>
      <c r="D45" s="6" t="s">
        <v>75</v>
      </c>
      <c r="E45" s="83" t="s">
        <v>73</v>
      </c>
      <c r="F45" s="42" t="s">
        <v>65</v>
      </c>
      <c r="G45" s="84">
        <v>3.5</v>
      </c>
      <c r="H45" s="84">
        <v>7</v>
      </c>
      <c r="I45" s="84">
        <v>18.579999999999998</v>
      </c>
      <c r="J45" s="84">
        <v>199</v>
      </c>
      <c r="K45" s="62" t="s">
        <v>49</v>
      </c>
      <c r="L45" s="73">
        <v>14.35</v>
      </c>
    </row>
    <row r="46" spans="1:12" ht="15.75" x14ac:dyDescent="0.25">
      <c r="A46" s="23"/>
      <c r="B46" s="15"/>
      <c r="C46" s="11"/>
      <c r="D46" s="7" t="s">
        <v>22</v>
      </c>
      <c r="E46" s="83" t="s">
        <v>74</v>
      </c>
      <c r="F46" s="42" t="s">
        <v>42</v>
      </c>
      <c r="G46" s="84">
        <v>2.77</v>
      </c>
      <c r="H46" s="84">
        <v>0.56999999999999995</v>
      </c>
      <c r="I46" s="84">
        <v>15.69</v>
      </c>
      <c r="J46" s="84">
        <v>70.040531999999999</v>
      </c>
      <c r="K46" s="62" t="s">
        <v>71</v>
      </c>
      <c r="L46" s="73">
        <v>16.59</v>
      </c>
    </row>
    <row r="47" spans="1:12" ht="15.75" x14ac:dyDescent="0.25">
      <c r="A47" s="23"/>
      <c r="B47" s="15"/>
      <c r="C47" s="11"/>
      <c r="D47" s="7" t="s">
        <v>23</v>
      </c>
      <c r="E47" s="83" t="s">
        <v>43</v>
      </c>
      <c r="F47" s="42" t="s">
        <v>52</v>
      </c>
      <c r="G47" s="84">
        <v>4.29</v>
      </c>
      <c r="H47" s="84">
        <v>0.42</v>
      </c>
      <c r="I47" s="84">
        <v>28.28</v>
      </c>
      <c r="J47" s="84">
        <v>134.35085999999998</v>
      </c>
      <c r="K47" s="63" t="s">
        <v>49</v>
      </c>
      <c r="L47" s="74">
        <v>4.8499999999999996</v>
      </c>
    </row>
    <row r="48" spans="1:12" ht="15" x14ac:dyDescent="0.25">
      <c r="A48" s="23"/>
      <c r="B48" s="15"/>
      <c r="C48" s="11"/>
      <c r="D48" s="7"/>
      <c r="E48" s="41"/>
      <c r="F48" s="85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84">
        <v>19.07</v>
      </c>
      <c r="H51" s="84">
        <v>19.14</v>
      </c>
      <c r="I51" s="84">
        <v>82.759999999999991</v>
      </c>
      <c r="J51" s="84">
        <v>585.54139199999997</v>
      </c>
      <c r="K51" s="25"/>
      <c r="L51" s="19">
        <f t="shared" ref="L51" si="2">SUM(L44:L50)</f>
        <v>70.8</v>
      </c>
    </row>
    <row r="52" spans="1:12" ht="15.7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 t="s">
        <v>81</v>
      </c>
      <c r="F52" s="65" t="s">
        <v>52</v>
      </c>
      <c r="G52" s="66">
        <v>0.89</v>
      </c>
      <c r="H52" s="66">
        <v>2.69</v>
      </c>
      <c r="I52" s="66">
        <v>5.52</v>
      </c>
      <c r="J52" s="66">
        <v>48.519570000000002</v>
      </c>
      <c r="K52" s="62" t="s">
        <v>76</v>
      </c>
      <c r="L52" s="73">
        <v>7.85</v>
      </c>
    </row>
    <row r="53" spans="1:12" ht="15.75" x14ac:dyDescent="0.25">
      <c r="A53" s="23"/>
      <c r="B53" s="15"/>
      <c r="C53" s="11"/>
      <c r="D53" s="7" t="s">
        <v>27</v>
      </c>
      <c r="E53" s="64" t="s">
        <v>82</v>
      </c>
      <c r="F53" s="65" t="s">
        <v>42</v>
      </c>
      <c r="G53" s="66">
        <v>1.63</v>
      </c>
      <c r="H53" s="66">
        <v>4.91</v>
      </c>
      <c r="I53" s="66">
        <v>11.54</v>
      </c>
      <c r="J53" s="66">
        <v>95.285084615384591</v>
      </c>
      <c r="K53" s="62" t="s">
        <v>77</v>
      </c>
      <c r="L53" s="73">
        <v>10.98</v>
      </c>
    </row>
    <row r="54" spans="1:12" ht="15.75" x14ac:dyDescent="0.25">
      <c r="A54" s="23"/>
      <c r="B54" s="15"/>
      <c r="C54" s="11"/>
      <c r="D54" s="7" t="s">
        <v>28</v>
      </c>
      <c r="E54" s="64" t="s">
        <v>83</v>
      </c>
      <c r="F54" s="65" t="s">
        <v>84</v>
      </c>
      <c r="G54" s="66">
        <v>12.25</v>
      </c>
      <c r="H54" s="66">
        <v>6.03</v>
      </c>
      <c r="I54" s="66">
        <v>19.309999999999999</v>
      </c>
      <c r="J54" s="66">
        <v>175.9</v>
      </c>
      <c r="K54" s="62" t="s">
        <v>78</v>
      </c>
      <c r="L54" s="73">
        <v>53.31</v>
      </c>
    </row>
    <row r="55" spans="1:12" ht="15.75" x14ac:dyDescent="0.25">
      <c r="A55" s="23"/>
      <c r="B55" s="15"/>
      <c r="C55" s="11"/>
      <c r="D55" s="7" t="s">
        <v>29</v>
      </c>
      <c r="E55" s="64" t="s">
        <v>85</v>
      </c>
      <c r="F55" s="65" t="s">
        <v>57</v>
      </c>
      <c r="G55" s="66">
        <v>6.05</v>
      </c>
      <c r="H55" s="66">
        <v>9.75</v>
      </c>
      <c r="I55" s="66">
        <v>37.9</v>
      </c>
      <c r="J55" s="66">
        <v>273.79000000000002</v>
      </c>
      <c r="K55" s="62" t="s">
        <v>79</v>
      </c>
      <c r="L55" s="73">
        <v>17.940000000000001</v>
      </c>
    </row>
    <row r="56" spans="1:12" ht="15.75" x14ac:dyDescent="0.25">
      <c r="A56" s="23"/>
      <c r="B56" s="15"/>
      <c r="C56" s="11"/>
      <c r="D56" s="7" t="s">
        <v>30</v>
      </c>
      <c r="E56" s="64" t="s">
        <v>86</v>
      </c>
      <c r="F56" s="65" t="s">
        <v>42</v>
      </c>
      <c r="G56" s="66">
        <v>0.15</v>
      </c>
      <c r="H56" s="66">
        <v>0.14000000000000001</v>
      </c>
      <c r="I56" s="66">
        <v>13.3</v>
      </c>
      <c r="J56" s="66">
        <v>52.292759999999994</v>
      </c>
      <c r="K56" s="62" t="s">
        <v>80</v>
      </c>
      <c r="L56" s="73">
        <v>9.5500000000000007</v>
      </c>
    </row>
    <row r="57" spans="1:12" ht="15.75" x14ac:dyDescent="0.25">
      <c r="A57" s="23"/>
      <c r="B57" s="15"/>
      <c r="C57" s="11"/>
      <c r="D57" s="7" t="s">
        <v>32</v>
      </c>
      <c r="E57" s="69" t="s">
        <v>60</v>
      </c>
      <c r="F57" s="70" t="s">
        <v>44</v>
      </c>
      <c r="G57" s="71">
        <v>2.17</v>
      </c>
      <c r="H57" s="71">
        <v>0.37</v>
      </c>
      <c r="I57" s="71">
        <v>13.28</v>
      </c>
      <c r="J57" s="71">
        <v>61.849829999999997</v>
      </c>
      <c r="K57" s="63" t="s">
        <v>49</v>
      </c>
      <c r="L57" s="74">
        <v>2.57</v>
      </c>
    </row>
    <row r="58" spans="1:12" ht="15" x14ac:dyDescent="0.25">
      <c r="A58" s="23"/>
      <c r="B58" s="15"/>
      <c r="C58" s="11"/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60">
        <v>735</v>
      </c>
      <c r="G61" s="61">
        <v>23.14</v>
      </c>
      <c r="H61" s="61">
        <v>23.89</v>
      </c>
      <c r="I61" s="61">
        <v>100.85</v>
      </c>
      <c r="J61" s="61">
        <v>707.6372446153847</v>
      </c>
      <c r="K61" s="25"/>
      <c r="L61" s="19">
        <f t="shared" ref="L61" si="3">SUM(L52:L60)</f>
        <v>102.19999999999999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97" t="s">
        <v>4</v>
      </c>
      <c r="D62" s="98"/>
      <c r="E62" s="31"/>
      <c r="F62" s="77">
        <v>1235</v>
      </c>
      <c r="G62" s="78">
        <v>42.21</v>
      </c>
      <c r="H62" s="78">
        <v>43.03</v>
      </c>
      <c r="I62" s="78">
        <v>183.60999999999999</v>
      </c>
      <c r="J62" s="78">
        <v>1293.1786366153847</v>
      </c>
      <c r="K62" s="32"/>
      <c r="L62" s="32">
        <f t="shared" ref="L62" si="4">L51+L61</f>
        <v>173</v>
      </c>
    </row>
    <row r="63" spans="1:12" ht="15.75" x14ac:dyDescent="0.25">
      <c r="A63" s="20">
        <v>1</v>
      </c>
      <c r="B63" s="21">
        <v>4</v>
      </c>
      <c r="C63" s="22" t="s">
        <v>20</v>
      </c>
      <c r="D63" s="5" t="s">
        <v>21</v>
      </c>
      <c r="E63" s="64" t="s">
        <v>89</v>
      </c>
      <c r="F63" s="65" t="s">
        <v>54</v>
      </c>
      <c r="G63" s="66">
        <v>9.94</v>
      </c>
      <c r="H63" s="66">
        <v>9.4600000000000009</v>
      </c>
      <c r="I63" s="66">
        <v>24.69</v>
      </c>
      <c r="J63" s="66">
        <v>192.6</v>
      </c>
      <c r="K63" s="62" t="s">
        <v>87</v>
      </c>
      <c r="L63" s="73">
        <v>29.06</v>
      </c>
    </row>
    <row r="64" spans="1:12" ht="15.75" x14ac:dyDescent="0.25">
      <c r="A64" s="23"/>
      <c r="B64" s="15"/>
      <c r="C64" s="11"/>
      <c r="D64" s="7" t="s">
        <v>22</v>
      </c>
      <c r="E64" s="64" t="s">
        <v>90</v>
      </c>
      <c r="F64" s="65" t="s">
        <v>42</v>
      </c>
      <c r="G64" s="66">
        <v>0.24</v>
      </c>
      <c r="H64" s="66">
        <v>0.05</v>
      </c>
      <c r="I64" s="66">
        <v>14.07</v>
      </c>
      <c r="J64" s="66">
        <v>55.606942799999999</v>
      </c>
      <c r="K64" s="62" t="s">
        <v>88</v>
      </c>
      <c r="L64" s="73">
        <v>5.75</v>
      </c>
    </row>
    <row r="65" spans="1:12" ht="15.75" x14ac:dyDescent="0.25">
      <c r="A65" s="23"/>
      <c r="B65" s="15"/>
      <c r="C65" s="11"/>
      <c r="D65" s="1" t="s">
        <v>75</v>
      </c>
      <c r="E65" s="64" t="s">
        <v>91</v>
      </c>
      <c r="F65" s="65">
        <v>28</v>
      </c>
      <c r="G65" s="66">
        <v>1.7</v>
      </c>
      <c r="H65" s="66">
        <v>6.16</v>
      </c>
      <c r="I65" s="66">
        <v>15.68</v>
      </c>
      <c r="J65" s="66">
        <v>124.04</v>
      </c>
      <c r="K65" s="62" t="s">
        <v>49</v>
      </c>
      <c r="L65" s="73">
        <v>10</v>
      </c>
    </row>
    <row r="66" spans="1:12" ht="15.75" x14ac:dyDescent="0.25">
      <c r="A66" s="23"/>
      <c r="B66" s="15"/>
      <c r="C66" s="11"/>
      <c r="D66" s="7" t="s">
        <v>23</v>
      </c>
      <c r="E66" s="69" t="s">
        <v>43</v>
      </c>
      <c r="F66" s="70" t="s">
        <v>92</v>
      </c>
      <c r="G66" s="71">
        <v>4.43</v>
      </c>
      <c r="H66" s="71">
        <v>0.44</v>
      </c>
      <c r="I66" s="71">
        <v>29.23</v>
      </c>
      <c r="J66" s="71">
        <v>138.82922199999999</v>
      </c>
      <c r="K66" s="63" t="s">
        <v>49</v>
      </c>
      <c r="L66" s="74">
        <v>5.0199999999999996</v>
      </c>
    </row>
    <row r="67" spans="1:12" ht="15" x14ac:dyDescent="0.25">
      <c r="A67" s="23"/>
      <c r="B67" s="15"/>
      <c r="C67" s="11"/>
      <c r="D67" s="7"/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75">
        <v>530</v>
      </c>
      <c r="G70" s="19">
        <f t="shared" ref="G70" si="5">SUM(G63:G69)</f>
        <v>16.309999999999999</v>
      </c>
      <c r="H70" s="19">
        <f t="shared" ref="H70" si="6">SUM(H63:H69)</f>
        <v>16.110000000000003</v>
      </c>
      <c r="I70" s="19">
        <f t="shared" ref="I70" si="7">SUM(I63:I69)</f>
        <v>83.67</v>
      </c>
      <c r="J70" s="19">
        <f t="shared" ref="J70:L70" si="8">SUM(J63:J69)</f>
        <v>511.07616480000002</v>
      </c>
      <c r="K70" s="25"/>
      <c r="L70" s="19">
        <f t="shared" si="8"/>
        <v>49.83</v>
      </c>
    </row>
    <row r="71" spans="1:12" ht="15.7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 t="s">
        <v>97</v>
      </c>
      <c r="F71" s="65" t="s">
        <v>52</v>
      </c>
      <c r="G71" s="66">
        <v>0.78</v>
      </c>
      <c r="H71" s="66">
        <v>3.12</v>
      </c>
      <c r="I71" s="66">
        <v>5.64</v>
      </c>
      <c r="J71" s="66">
        <v>52.44</v>
      </c>
      <c r="K71" s="62" t="s">
        <v>93</v>
      </c>
      <c r="L71" s="73">
        <v>12.96</v>
      </c>
    </row>
    <row r="72" spans="1:12" ht="15.75" x14ac:dyDescent="0.25">
      <c r="A72" s="23"/>
      <c r="B72" s="15"/>
      <c r="C72" s="11"/>
      <c r="D72" s="7" t="s">
        <v>27</v>
      </c>
      <c r="E72" s="64" t="s">
        <v>98</v>
      </c>
      <c r="F72" s="65" t="s">
        <v>42</v>
      </c>
      <c r="G72" s="66">
        <v>1.57</v>
      </c>
      <c r="H72" s="66">
        <v>4.87</v>
      </c>
      <c r="I72" s="66">
        <v>10.95</v>
      </c>
      <c r="J72" s="66">
        <v>90.93573461538459</v>
      </c>
      <c r="K72" s="62" t="s">
        <v>94</v>
      </c>
      <c r="L72" s="92">
        <v>14.87</v>
      </c>
    </row>
    <row r="73" spans="1:12" ht="15.75" x14ac:dyDescent="0.25">
      <c r="A73" s="23"/>
      <c r="B73" s="15"/>
      <c r="C73" s="11"/>
      <c r="D73" s="7" t="s">
        <v>28</v>
      </c>
      <c r="E73" s="64" t="s">
        <v>99</v>
      </c>
      <c r="F73" s="65" t="s">
        <v>84</v>
      </c>
      <c r="G73" s="66">
        <v>15.09</v>
      </c>
      <c r="H73" s="66">
        <v>9.35</v>
      </c>
      <c r="I73" s="66">
        <v>21.43</v>
      </c>
      <c r="J73" s="66">
        <v>249.84</v>
      </c>
      <c r="K73" s="62" t="s">
        <v>95</v>
      </c>
      <c r="L73" s="73">
        <v>62.35</v>
      </c>
    </row>
    <row r="74" spans="1:12" ht="15.75" x14ac:dyDescent="0.25">
      <c r="A74" s="23"/>
      <c r="B74" s="15"/>
      <c r="C74" s="11"/>
      <c r="D74" s="7" t="s">
        <v>29</v>
      </c>
      <c r="E74" s="64" t="s">
        <v>100</v>
      </c>
      <c r="F74" s="65" t="s">
        <v>57</v>
      </c>
      <c r="G74" s="66">
        <v>5.16</v>
      </c>
      <c r="H74" s="66">
        <v>6</v>
      </c>
      <c r="I74" s="66">
        <v>31.46</v>
      </c>
      <c r="J74" s="66">
        <v>200.05611074999996</v>
      </c>
      <c r="K74" s="62" t="s">
        <v>96</v>
      </c>
      <c r="L74" s="73">
        <v>15.48</v>
      </c>
    </row>
    <row r="75" spans="1:12" ht="15.75" x14ac:dyDescent="0.25">
      <c r="A75" s="23"/>
      <c r="B75" s="15"/>
      <c r="C75" s="11"/>
      <c r="D75" s="7" t="s">
        <v>30</v>
      </c>
      <c r="E75" s="64" t="s">
        <v>101</v>
      </c>
      <c r="F75" s="65" t="s">
        <v>42</v>
      </c>
      <c r="G75" s="66">
        <v>0</v>
      </c>
      <c r="H75" s="66">
        <v>0</v>
      </c>
      <c r="I75" s="66">
        <v>9.7799999999999994</v>
      </c>
      <c r="J75" s="66">
        <v>37.165520000000001</v>
      </c>
      <c r="K75" s="62" t="s">
        <v>49</v>
      </c>
      <c r="L75" s="73">
        <v>13.47</v>
      </c>
    </row>
    <row r="76" spans="1:12" ht="15.75" x14ac:dyDescent="0.25">
      <c r="A76" s="23"/>
      <c r="B76" s="15"/>
      <c r="C76" s="11"/>
      <c r="D76" s="7" t="s">
        <v>31</v>
      </c>
      <c r="E76" s="64" t="s">
        <v>43</v>
      </c>
      <c r="F76" s="65" t="s">
        <v>59</v>
      </c>
      <c r="G76" s="66">
        <v>1.43</v>
      </c>
      <c r="H76" s="66">
        <v>0.14000000000000001</v>
      </c>
      <c r="I76" s="66">
        <v>9.43</v>
      </c>
      <c r="J76" s="66">
        <v>44.783619999999999</v>
      </c>
      <c r="K76" s="62" t="s">
        <v>49</v>
      </c>
      <c r="L76" s="73">
        <v>1.62</v>
      </c>
    </row>
    <row r="77" spans="1:12" ht="15.75" x14ac:dyDescent="0.25">
      <c r="A77" s="23"/>
      <c r="B77" s="15"/>
      <c r="C77" s="11"/>
      <c r="D77" s="7" t="s">
        <v>32</v>
      </c>
      <c r="E77" s="69" t="s">
        <v>60</v>
      </c>
      <c r="F77" s="70" t="s">
        <v>102</v>
      </c>
      <c r="G77" s="71">
        <v>2.0499999999999998</v>
      </c>
      <c r="H77" s="71">
        <v>0.35</v>
      </c>
      <c r="I77" s="71">
        <v>12.52</v>
      </c>
      <c r="J77" s="71">
        <v>58.315553999999999</v>
      </c>
      <c r="K77" s="63" t="s">
        <v>49</v>
      </c>
      <c r="L77" s="74">
        <v>2.42</v>
      </c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75">
        <v>750</v>
      </c>
      <c r="G80" s="19">
        <f t="shared" ref="G80" si="9">SUM(G71:G79)</f>
        <v>26.080000000000002</v>
      </c>
      <c r="H80" s="19">
        <f t="shared" ref="H80" si="10">SUM(H71:H79)</f>
        <v>23.830000000000002</v>
      </c>
      <c r="I80" s="19">
        <f t="shared" ref="I80" si="11">SUM(I71:I79)</f>
        <v>101.21</v>
      </c>
      <c r="J80" s="19">
        <f t="shared" ref="J80:L80" si="12">SUM(J71:J79)</f>
        <v>733.53653936538456</v>
      </c>
      <c r="K80" s="25"/>
      <c r="L80" s="19">
        <f t="shared" si="12"/>
        <v>123.17000000000002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97" t="s">
        <v>4</v>
      </c>
      <c r="D81" s="98"/>
      <c r="E81" s="31"/>
      <c r="F81" s="77">
        <v>1280</v>
      </c>
      <c r="G81" s="32">
        <f t="shared" ref="G81" si="13">G70+G80</f>
        <v>42.39</v>
      </c>
      <c r="H81" s="32">
        <f t="shared" ref="H81" si="14">H70+H80</f>
        <v>39.940000000000005</v>
      </c>
      <c r="I81" s="32">
        <f t="shared" ref="I81" si="15">I70+I80</f>
        <v>184.88</v>
      </c>
      <c r="J81" s="32">
        <f t="shared" ref="J81:L81" si="16">J70+J80</f>
        <v>1244.6127041653845</v>
      </c>
      <c r="K81" s="32"/>
      <c r="L81" s="32">
        <f t="shared" si="16"/>
        <v>173</v>
      </c>
    </row>
    <row r="82" spans="1:12" ht="15.75" x14ac:dyDescent="0.25">
      <c r="A82" s="20">
        <v>1</v>
      </c>
      <c r="B82" s="21">
        <v>5</v>
      </c>
      <c r="C82" s="22" t="s">
        <v>20</v>
      </c>
      <c r="D82" s="5" t="s">
        <v>21</v>
      </c>
      <c r="E82" s="64" t="s">
        <v>105</v>
      </c>
      <c r="F82" s="65" t="s">
        <v>54</v>
      </c>
      <c r="G82" s="66">
        <v>4.3499999999999996</v>
      </c>
      <c r="H82" s="66">
        <v>11.27</v>
      </c>
      <c r="I82" s="66">
        <v>43.99</v>
      </c>
      <c r="J82" s="66">
        <v>252.32</v>
      </c>
      <c r="K82" s="62" t="s">
        <v>103</v>
      </c>
      <c r="L82" s="92">
        <v>35.51</v>
      </c>
    </row>
    <row r="83" spans="1:12" ht="15.75" x14ac:dyDescent="0.25">
      <c r="A83" s="23"/>
      <c r="B83" s="15"/>
      <c r="C83" s="11"/>
      <c r="D83" s="6" t="s">
        <v>75</v>
      </c>
      <c r="E83" s="64" t="s">
        <v>106</v>
      </c>
      <c r="F83" s="65" t="s">
        <v>107</v>
      </c>
      <c r="G83" s="66">
        <v>8.18</v>
      </c>
      <c r="H83" s="66">
        <v>5.4899999999999993</v>
      </c>
      <c r="I83" s="66">
        <v>10.99</v>
      </c>
      <c r="J83" s="66">
        <v>165.63632708333327</v>
      </c>
      <c r="K83" s="62" t="s">
        <v>49</v>
      </c>
      <c r="L83" s="73">
        <v>20.12</v>
      </c>
    </row>
    <row r="84" spans="1:12" ht="15.75" x14ac:dyDescent="0.25">
      <c r="A84" s="23"/>
      <c r="B84" s="15"/>
      <c r="C84" s="11"/>
      <c r="D84" s="7" t="s">
        <v>22</v>
      </c>
      <c r="E84" s="64" t="s">
        <v>108</v>
      </c>
      <c r="F84" s="65" t="s">
        <v>42</v>
      </c>
      <c r="G84" s="66">
        <v>0.18</v>
      </c>
      <c r="H84" s="66">
        <v>0.04</v>
      </c>
      <c r="I84" s="66">
        <v>9.2100000000000009</v>
      </c>
      <c r="J84" s="66">
        <v>35.881222799999996</v>
      </c>
      <c r="K84" s="62" t="s">
        <v>104</v>
      </c>
      <c r="L84" s="73">
        <v>2.64</v>
      </c>
    </row>
    <row r="85" spans="1:12" ht="15.75" x14ac:dyDescent="0.25">
      <c r="A85" s="23"/>
      <c r="B85" s="15"/>
      <c r="C85" s="11"/>
      <c r="D85" s="7" t="s">
        <v>23</v>
      </c>
      <c r="E85" s="69" t="s">
        <v>43</v>
      </c>
      <c r="F85" s="70" t="s">
        <v>109</v>
      </c>
      <c r="G85" s="71">
        <v>2.86</v>
      </c>
      <c r="H85" s="71">
        <v>0.28000000000000003</v>
      </c>
      <c r="I85" s="71">
        <v>18.86</v>
      </c>
      <c r="J85" s="71">
        <v>89.567239999999998</v>
      </c>
      <c r="K85" s="63" t="s">
        <v>49</v>
      </c>
      <c r="L85" s="74">
        <v>3.24</v>
      </c>
    </row>
    <row r="86" spans="1:12" ht="15" x14ac:dyDescent="0.25">
      <c r="A86" s="23"/>
      <c r="B86" s="15"/>
      <c r="C86" s="11"/>
      <c r="D86" s="7"/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60">
        <v>501</v>
      </c>
      <c r="G89" s="19">
        <f t="shared" ref="G89" si="17">SUM(G82:G88)</f>
        <v>15.569999999999999</v>
      </c>
      <c r="H89" s="19">
        <f t="shared" ref="H89" si="18">SUM(H82:H88)</f>
        <v>17.079999999999998</v>
      </c>
      <c r="I89" s="19">
        <f t="shared" ref="I89" si="19">SUM(I82:I88)</f>
        <v>83.05</v>
      </c>
      <c r="J89" s="19">
        <f t="shared" ref="J89:L89" si="20">SUM(J82:J88)</f>
        <v>543.40478988333325</v>
      </c>
      <c r="K89" s="25"/>
      <c r="L89" s="19">
        <f t="shared" si="20"/>
        <v>61.51</v>
      </c>
    </row>
    <row r="90" spans="1:12" ht="15.7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 t="s">
        <v>114</v>
      </c>
      <c r="F90" s="65" t="s">
        <v>52</v>
      </c>
      <c r="G90" s="66">
        <v>0.83</v>
      </c>
      <c r="H90" s="66">
        <v>3.58</v>
      </c>
      <c r="I90" s="66">
        <v>5.45</v>
      </c>
      <c r="J90" s="66">
        <v>54.075603455999989</v>
      </c>
      <c r="K90" s="62" t="s">
        <v>110</v>
      </c>
      <c r="L90" s="92">
        <v>7.16</v>
      </c>
    </row>
    <row r="91" spans="1:12" ht="15.75" x14ac:dyDescent="0.25">
      <c r="A91" s="23"/>
      <c r="B91" s="15"/>
      <c r="C91" s="11"/>
      <c r="D91" s="7" t="s">
        <v>27</v>
      </c>
      <c r="E91" s="64" t="s">
        <v>115</v>
      </c>
      <c r="F91" s="65" t="s">
        <v>42</v>
      </c>
      <c r="G91" s="66">
        <v>4.8899999999999997</v>
      </c>
      <c r="H91" s="66">
        <v>3.97</v>
      </c>
      <c r="I91" s="66">
        <v>18.12</v>
      </c>
      <c r="J91" s="66">
        <v>161.86000000000001</v>
      </c>
      <c r="K91" s="62" t="s">
        <v>111</v>
      </c>
      <c r="L91" s="73">
        <v>20.190000000000001</v>
      </c>
    </row>
    <row r="92" spans="1:12" ht="15.75" x14ac:dyDescent="0.25">
      <c r="A92" s="23"/>
      <c r="B92" s="15"/>
      <c r="C92" s="11"/>
      <c r="D92" s="7" t="s">
        <v>28</v>
      </c>
      <c r="E92" s="93" t="s">
        <v>116</v>
      </c>
      <c r="F92" s="65" t="s">
        <v>84</v>
      </c>
      <c r="G92" s="66">
        <v>12.81</v>
      </c>
      <c r="H92" s="66">
        <v>10.25</v>
      </c>
      <c r="I92" s="66">
        <v>19.61</v>
      </c>
      <c r="J92" s="66">
        <v>187.33</v>
      </c>
      <c r="K92" s="62" t="s">
        <v>112</v>
      </c>
      <c r="L92" s="73">
        <v>49.95</v>
      </c>
    </row>
    <row r="93" spans="1:12" ht="15.75" x14ac:dyDescent="0.25">
      <c r="A93" s="23"/>
      <c r="B93" s="15"/>
      <c r="C93" s="11"/>
      <c r="D93" s="7" t="s">
        <v>29</v>
      </c>
      <c r="E93" s="64" t="s">
        <v>117</v>
      </c>
      <c r="F93" s="65" t="s">
        <v>57</v>
      </c>
      <c r="G93" s="66">
        <v>3.09</v>
      </c>
      <c r="H93" s="66">
        <v>5.49</v>
      </c>
      <c r="I93" s="66">
        <v>21.52</v>
      </c>
      <c r="J93" s="66">
        <v>146.67805050000001</v>
      </c>
      <c r="K93" s="62" t="s">
        <v>113</v>
      </c>
      <c r="L93" s="73">
        <v>23.1</v>
      </c>
    </row>
    <row r="94" spans="1:12" ht="15.75" x14ac:dyDescent="0.25">
      <c r="A94" s="23"/>
      <c r="B94" s="15"/>
      <c r="C94" s="11"/>
      <c r="D94" s="7" t="s">
        <v>30</v>
      </c>
      <c r="E94" s="64" t="s">
        <v>58</v>
      </c>
      <c r="F94" s="65" t="s">
        <v>42</v>
      </c>
      <c r="G94" s="66">
        <v>0.19</v>
      </c>
      <c r="H94" s="66">
        <v>0.04</v>
      </c>
      <c r="I94" s="66">
        <v>15.68</v>
      </c>
      <c r="J94" s="66">
        <v>60.760256000000005</v>
      </c>
      <c r="K94" s="62" t="s">
        <v>50</v>
      </c>
      <c r="L94" s="73">
        <v>7.27</v>
      </c>
    </row>
    <row r="95" spans="1:12" ht="15.75" x14ac:dyDescent="0.25">
      <c r="A95" s="23"/>
      <c r="B95" s="15"/>
      <c r="C95" s="11"/>
      <c r="D95" s="7" t="s">
        <v>31</v>
      </c>
      <c r="E95" s="64" t="s">
        <v>43</v>
      </c>
      <c r="F95" s="65" t="s">
        <v>59</v>
      </c>
      <c r="G95" s="66">
        <v>1.43</v>
      </c>
      <c r="H95" s="66">
        <v>0.14000000000000001</v>
      </c>
      <c r="I95" s="66">
        <v>9.43</v>
      </c>
      <c r="J95" s="66">
        <v>44.783619999999999</v>
      </c>
      <c r="K95" s="62" t="s">
        <v>49</v>
      </c>
      <c r="L95" s="73">
        <v>1.62</v>
      </c>
    </row>
    <row r="96" spans="1:12" ht="15.75" x14ac:dyDescent="0.25">
      <c r="A96" s="23"/>
      <c r="B96" s="15"/>
      <c r="C96" s="11"/>
      <c r="D96" s="7" t="s">
        <v>32</v>
      </c>
      <c r="E96" s="69" t="s">
        <v>60</v>
      </c>
      <c r="F96" s="70" t="s">
        <v>118</v>
      </c>
      <c r="G96" s="71">
        <v>1.86</v>
      </c>
      <c r="H96" s="71">
        <v>0.32</v>
      </c>
      <c r="I96" s="71">
        <v>11.38</v>
      </c>
      <c r="J96" s="71">
        <v>53.014139999999998</v>
      </c>
      <c r="K96" s="63" t="s">
        <v>49</v>
      </c>
      <c r="L96" s="74">
        <v>2.2000000000000002</v>
      </c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75">
        <v>747</v>
      </c>
      <c r="G99" s="19">
        <f t="shared" ref="G99" si="21">SUM(G90:G98)</f>
        <v>25.1</v>
      </c>
      <c r="H99" s="19">
        <f t="shared" ref="H99" si="22">SUM(H90:H98)</f>
        <v>23.79</v>
      </c>
      <c r="I99" s="19">
        <f t="shared" ref="I99" si="23">SUM(I90:I98)</f>
        <v>101.19</v>
      </c>
      <c r="J99" s="19">
        <f t="shared" ref="J99:L99" si="24">SUM(J90:J98)</f>
        <v>708.50166995600011</v>
      </c>
      <c r="K99" s="25"/>
      <c r="L99" s="19">
        <f t="shared" si="24"/>
        <v>111.49000000000001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97" t="s">
        <v>4</v>
      </c>
      <c r="D100" s="98"/>
      <c r="E100" s="31"/>
      <c r="F100" s="77">
        <v>1248</v>
      </c>
      <c r="G100" s="32">
        <f t="shared" ref="G100" si="25">G89+G99</f>
        <v>40.67</v>
      </c>
      <c r="H100" s="32">
        <f t="shared" ref="H100" si="26">H89+H99</f>
        <v>40.869999999999997</v>
      </c>
      <c r="I100" s="32">
        <f t="shared" ref="I100" si="27">I89+I99</f>
        <v>184.24</v>
      </c>
      <c r="J100" s="32">
        <f t="shared" ref="J100:L100" si="28">J89+J99</f>
        <v>1251.9064598393334</v>
      </c>
      <c r="K100" s="32"/>
      <c r="L100" s="32">
        <f t="shared" si="28"/>
        <v>173</v>
      </c>
    </row>
    <row r="101" spans="1:12" ht="15.75" x14ac:dyDescent="0.25">
      <c r="A101" s="20">
        <v>2</v>
      </c>
      <c r="B101" s="21">
        <v>1</v>
      </c>
      <c r="C101" s="22" t="s">
        <v>20</v>
      </c>
      <c r="D101" s="5" t="s">
        <v>21</v>
      </c>
      <c r="E101" s="64" t="s">
        <v>120</v>
      </c>
      <c r="F101" s="67">
        <v>203</v>
      </c>
      <c r="G101" s="66">
        <v>8.33</v>
      </c>
      <c r="H101" s="66">
        <v>8.67</v>
      </c>
      <c r="I101" s="66">
        <v>27.73</v>
      </c>
      <c r="J101" s="66">
        <v>227.8</v>
      </c>
      <c r="K101" s="62" t="s">
        <v>119</v>
      </c>
      <c r="L101" s="73">
        <v>35.6</v>
      </c>
    </row>
    <row r="102" spans="1:12" ht="15.75" x14ac:dyDescent="0.25">
      <c r="A102" s="23"/>
      <c r="B102" s="15"/>
      <c r="C102" s="11"/>
      <c r="D102" s="7" t="s">
        <v>22</v>
      </c>
      <c r="E102" s="64" t="s">
        <v>108</v>
      </c>
      <c r="F102" s="65" t="s">
        <v>42</v>
      </c>
      <c r="G102" s="66">
        <v>0.18</v>
      </c>
      <c r="H102" s="66">
        <v>0.04</v>
      </c>
      <c r="I102" s="66">
        <v>9.2100000000000009</v>
      </c>
      <c r="J102" s="66">
        <v>35.881222799999996</v>
      </c>
      <c r="K102" s="62" t="s">
        <v>104</v>
      </c>
      <c r="L102" s="73">
        <v>2.64</v>
      </c>
    </row>
    <row r="103" spans="1:12" ht="15.75" x14ac:dyDescent="0.25">
      <c r="A103" s="23"/>
      <c r="B103" s="15"/>
      <c r="C103" s="11"/>
      <c r="D103" s="1" t="s">
        <v>75</v>
      </c>
      <c r="E103" s="64" t="s">
        <v>73</v>
      </c>
      <c r="F103" s="65" t="s">
        <v>65</v>
      </c>
      <c r="G103" s="66">
        <v>3.5</v>
      </c>
      <c r="H103" s="66">
        <v>7</v>
      </c>
      <c r="I103" s="66">
        <v>18.579999999999998</v>
      </c>
      <c r="J103" s="66">
        <v>199</v>
      </c>
      <c r="K103" s="62" t="s">
        <v>49</v>
      </c>
      <c r="L103" s="73">
        <v>14.35</v>
      </c>
    </row>
    <row r="104" spans="1:12" ht="15.75" x14ac:dyDescent="0.25">
      <c r="A104" s="23"/>
      <c r="B104" s="15"/>
      <c r="C104" s="11"/>
      <c r="D104" s="7" t="s">
        <v>23</v>
      </c>
      <c r="E104" s="69" t="s">
        <v>43</v>
      </c>
      <c r="F104" s="70" t="s">
        <v>65</v>
      </c>
      <c r="G104" s="71">
        <v>3.57</v>
      </c>
      <c r="H104" s="71">
        <v>0.35</v>
      </c>
      <c r="I104" s="71">
        <v>23.57</v>
      </c>
      <c r="J104" s="71">
        <v>111.95904999999998</v>
      </c>
      <c r="K104" s="63" t="s">
        <v>49</v>
      </c>
      <c r="L104" s="74">
        <v>4.05</v>
      </c>
    </row>
    <row r="105" spans="1:12" ht="15" x14ac:dyDescent="0.25">
      <c r="A105" s="23"/>
      <c r="B105" s="15"/>
      <c r="C105" s="11"/>
      <c r="D105" s="7"/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75">
        <v>503</v>
      </c>
      <c r="G108" s="19">
        <f t="shared" ref="G108:J108" si="29">SUM(G101:G107)</f>
        <v>15.58</v>
      </c>
      <c r="H108" s="19">
        <f t="shared" si="29"/>
        <v>16.059999999999999</v>
      </c>
      <c r="I108" s="19">
        <f t="shared" si="29"/>
        <v>79.09</v>
      </c>
      <c r="J108" s="19">
        <f t="shared" si="29"/>
        <v>574.64027279999993</v>
      </c>
      <c r="K108" s="25"/>
      <c r="L108" s="19">
        <f t="shared" ref="L108" si="30">SUM(L101:L107)</f>
        <v>56.64</v>
      </c>
    </row>
    <row r="109" spans="1:12" ht="15.7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 t="s">
        <v>126</v>
      </c>
      <c r="F109" s="65" t="s">
        <v>52</v>
      </c>
      <c r="G109" s="66">
        <v>2.04</v>
      </c>
      <c r="H109" s="66">
        <v>6.59</v>
      </c>
      <c r="I109" s="66">
        <v>8.44</v>
      </c>
      <c r="J109" s="66">
        <v>84.573851999999988</v>
      </c>
      <c r="K109" s="62" t="s">
        <v>121</v>
      </c>
      <c r="L109" s="73">
        <v>13.21</v>
      </c>
    </row>
    <row r="110" spans="1:12" ht="15.75" x14ac:dyDescent="0.25">
      <c r="A110" s="23"/>
      <c r="B110" s="15"/>
      <c r="C110" s="11"/>
      <c r="D110" s="7" t="s">
        <v>27</v>
      </c>
      <c r="E110" s="64" t="s">
        <v>127</v>
      </c>
      <c r="F110" s="65" t="s">
        <v>42</v>
      </c>
      <c r="G110" s="66">
        <v>1.62</v>
      </c>
      <c r="H110" s="66">
        <v>4.87</v>
      </c>
      <c r="I110" s="66">
        <v>11.37</v>
      </c>
      <c r="J110" s="66">
        <v>101.5</v>
      </c>
      <c r="K110" s="62" t="s">
        <v>122</v>
      </c>
      <c r="L110" s="92">
        <v>12.75</v>
      </c>
    </row>
    <row r="111" spans="1:12" ht="15.75" x14ac:dyDescent="0.25">
      <c r="A111" s="23"/>
      <c r="B111" s="15"/>
      <c r="C111" s="11"/>
      <c r="D111" s="7" t="s">
        <v>28</v>
      </c>
      <c r="E111" s="68" t="s">
        <v>128</v>
      </c>
      <c r="F111" s="67" t="s">
        <v>84</v>
      </c>
      <c r="G111" s="95">
        <v>11.7</v>
      </c>
      <c r="H111" s="95">
        <v>10.119999999999999</v>
      </c>
      <c r="I111" s="95">
        <v>24.77</v>
      </c>
      <c r="J111" s="95">
        <v>235.1</v>
      </c>
      <c r="K111" s="94" t="s">
        <v>123</v>
      </c>
      <c r="L111" s="91">
        <v>65.930000000000007</v>
      </c>
    </row>
    <row r="112" spans="1:12" ht="15.75" x14ac:dyDescent="0.25">
      <c r="A112" s="23"/>
      <c r="B112" s="15"/>
      <c r="C112" s="11"/>
      <c r="D112" s="7" t="s">
        <v>29</v>
      </c>
      <c r="E112" s="64" t="s">
        <v>129</v>
      </c>
      <c r="F112" s="65" t="s">
        <v>57</v>
      </c>
      <c r="G112" s="66">
        <v>5.76</v>
      </c>
      <c r="H112" s="66">
        <v>5.83</v>
      </c>
      <c r="I112" s="66">
        <v>25.2</v>
      </c>
      <c r="J112" s="66">
        <v>175.5</v>
      </c>
      <c r="K112" s="62" t="s">
        <v>124</v>
      </c>
      <c r="L112" s="73">
        <v>8.3000000000000007</v>
      </c>
    </row>
    <row r="113" spans="1:12" ht="15.75" x14ac:dyDescent="0.25">
      <c r="A113" s="23"/>
      <c r="B113" s="15"/>
      <c r="C113" s="11"/>
      <c r="D113" s="7" t="s">
        <v>30</v>
      </c>
      <c r="E113" s="64" t="s">
        <v>130</v>
      </c>
      <c r="F113" s="65" t="s">
        <v>42</v>
      </c>
      <c r="G113" s="66">
        <v>0.21</v>
      </c>
      <c r="H113" s="66">
        <v>0.01</v>
      </c>
      <c r="I113" s="66">
        <v>13.42</v>
      </c>
      <c r="J113" s="66">
        <v>51.25</v>
      </c>
      <c r="K113" s="62" t="s">
        <v>125</v>
      </c>
      <c r="L113" s="73">
        <v>13.23</v>
      </c>
    </row>
    <row r="114" spans="1:12" ht="15.75" x14ac:dyDescent="0.25">
      <c r="A114" s="23"/>
      <c r="B114" s="15"/>
      <c r="C114" s="11"/>
      <c r="D114" s="7" t="s">
        <v>32</v>
      </c>
      <c r="E114" s="69" t="s">
        <v>60</v>
      </c>
      <c r="F114" s="70" t="s">
        <v>109</v>
      </c>
      <c r="G114" s="71">
        <v>2.48</v>
      </c>
      <c r="H114" s="71">
        <v>0.42</v>
      </c>
      <c r="I114" s="71">
        <v>15.18</v>
      </c>
      <c r="J114" s="71">
        <v>70.685519999999997</v>
      </c>
      <c r="K114" s="63" t="s">
        <v>49</v>
      </c>
      <c r="L114" s="74">
        <v>2.94</v>
      </c>
    </row>
    <row r="115" spans="1:12" ht="15" x14ac:dyDescent="0.25">
      <c r="A115" s="23"/>
      <c r="B115" s="15"/>
      <c r="C115" s="11"/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60">
        <v>740</v>
      </c>
      <c r="G118" s="19">
        <f t="shared" ref="G118:J118" si="31">SUM(G109:G117)</f>
        <v>23.81</v>
      </c>
      <c r="H118" s="19">
        <f t="shared" si="31"/>
        <v>27.84</v>
      </c>
      <c r="I118" s="19">
        <f t="shared" si="31"/>
        <v>98.38</v>
      </c>
      <c r="J118" s="19">
        <f t="shared" si="31"/>
        <v>718.60937200000001</v>
      </c>
      <c r="K118" s="25"/>
      <c r="L118" s="19">
        <f t="shared" ref="L118" si="32">SUM(L109:L117)</f>
        <v>116.36000000000001</v>
      </c>
    </row>
    <row r="119" spans="1:12" ht="15.75" thickBot="1" x14ac:dyDescent="0.25">
      <c r="A119" s="29">
        <f>A101</f>
        <v>2</v>
      </c>
      <c r="B119" s="30">
        <f>B101</f>
        <v>1</v>
      </c>
      <c r="C119" s="97" t="s">
        <v>4</v>
      </c>
      <c r="D119" s="98"/>
      <c r="E119" s="31"/>
      <c r="F119" s="60">
        <v>1243</v>
      </c>
      <c r="G119" s="32">
        <f t="shared" ref="G119" si="33">G108+G118</f>
        <v>39.39</v>
      </c>
      <c r="H119" s="32">
        <f t="shared" ref="H119" si="34">H108+H118</f>
        <v>43.9</v>
      </c>
      <c r="I119" s="32">
        <f t="shared" ref="I119" si="35">I108+I118</f>
        <v>177.47</v>
      </c>
      <c r="J119" s="32">
        <f t="shared" ref="J119:L119" si="36">J108+J118</f>
        <v>1293.2496447999999</v>
      </c>
      <c r="K119" s="32"/>
      <c r="L119" s="32">
        <f t="shared" si="36"/>
        <v>173</v>
      </c>
    </row>
    <row r="120" spans="1:12" ht="15.75" x14ac:dyDescent="0.25">
      <c r="A120" s="14">
        <v>2</v>
      </c>
      <c r="B120" s="15">
        <v>2</v>
      </c>
      <c r="C120" s="22" t="s">
        <v>20</v>
      </c>
      <c r="D120" s="5" t="s">
        <v>21</v>
      </c>
      <c r="E120" s="81" t="s">
        <v>72</v>
      </c>
      <c r="F120" s="39">
        <v>200</v>
      </c>
      <c r="G120" s="82">
        <v>9.4057894736842105</v>
      </c>
      <c r="H120" s="82">
        <v>12.323684210526316</v>
      </c>
      <c r="I120" s="82">
        <v>22.337368421052634</v>
      </c>
      <c r="J120" s="82">
        <v>201.32368421052632</v>
      </c>
      <c r="K120" s="62" t="s">
        <v>70</v>
      </c>
      <c r="L120" s="73">
        <v>36.86</v>
      </c>
    </row>
    <row r="121" spans="1:12" ht="15.75" x14ac:dyDescent="0.25">
      <c r="A121" s="14"/>
      <c r="B121" s="15"/>
      <c r="C121" s="11"/>
      <c r="D121" s="7" t="s">
        <v>28</v>
      </c>
      <c r="E121" s="83" t="s">
        <v>132</v>
      </c>
      <c r="F121" s="42" t="s">
        <v>52</v>
      </c>
      <c r="G121" s="84">
        <v>5.07</v>
      </c>
      <c r="H121" s="84">
        <v>6.59</v>
      </c>
      <c r="I121" s="84">
        <v>18.28</v>
      </c>
      <c r="J121" s="84">
        <v>153.56</v>
      </c>
      <c r="K121" s="62" t="s">
        <v>131</v>
      </c>
      <c r="L121" s="73">
        <v>23.35</v>
      </c>
    </row>
    <row r="122" spans="1:12" ht="15.75" x14ac:dyDescent="0.25">
      <c r="A122" s="14"/>
      <c r="B122" s="15"/>
      <c r="C122" s="11"/>
      <c r="D122" s="7" t="s">
        <v>22</v>
      </c>
      <c r="E122" s="83" t="s">
        <v>108</v>
      </c>
      <c r="F122" s="42" t="s">
        <v>42</v>
      </c>
      <c r="G122" s="84">
        <v>0.18</v>
      </c>
      <c r="H122" s="84">
        <v>0.04</v>
      </c>
      <c r="I122" s="84">
        <v>9.2100000000000009</v>
      </c>
      <c r="J122" s="84">
        <v>35.881222799999996</v>
      </c>
      <c r="K122" s="62" t="s">
        <v>104</v>
      </c>
      <c r="L122" s="73">
        <v>2.64</v>
      </c>
    </row>
    <row r="123" spans="1:12" ht="15.75" x14ac:dyDescent="0.25">
      <c r="A123" s="14"/>
      <c r="B123" s="15"/>
      <c r="C123" s="11"/>
      <c r="D123" s="7" t="s">
        <v>23</v>
      </c>
      <c r="E123" s="83" t="s">
        <v>43</v>
      </c>
      <c r="F123" s="42" t="s">
        <v>109</v>
      </c>
      <c r="G123" s="84">
        <v>2.86</v>
      </c>
      <c r="H123" s="84">
        <v>0.28000000000000003</v>
      </c>
      <c r="I123" s="84">
        <v>18.86</v>
      </c>
      <c r="J123" s="84">
        <v>89.567239999999998</v>
      </c>
      <c r="K123" s="63" t="s">
        <v>49</v>
      </c>
      <c r="L123" s="74">
        <v>3.24</v>
      </c>
    </row>
    <row r="124" spans="1:12" ht="15" x14ac:dyDescent="0.25">
      <c r="A124" s="14"/>
      <c r="B124" s="15"/>
      <c r="C124" s="11"/>
      <c r="D124" s="7"/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75">
        <v>510</v>
      </c>
      <c r="G127" s="19">
        <f t="shared" ref="G127:J127" si="37">SUM(G120:G126)</f>
        <v>17.515789473684212</v>
      </c>
      <c r="H127" s="19">
        <f t="shared" si="37"/>
        <v>19.233684210526317</v>
      </c>
      <c r="I127" s="19">
        <f t="shared" si="37"/>
        <v>68.687368421052639</v>
      </c>
      <c r="J127" s="19">
        <f t="shared" si="37"/>
        <v>480.33214701052634</v>
      </c>
      <c r="K127" s="25"/>
      <c r="L127" s="19">
        <f t="shared" ref="L127" si="38">SUM(L120:L126)</f>
        <v>66.09</v>
      </c>
    </row>
    <row r="128" spans="1:12" ht="15.7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 t="s">
        <v>97</v>
      </c>
      <c r="F128" s="65" t="s">
        <v>52</v>
      </c>
      <c r="G128" s="66">
        <v>0.78</v>
      </c>
      <c r="H128" s="66">
        <v>3.12</v>
      </c>
      <c r="I128" s="66">
        <v>5.64</v>
      </c>
      <c r="J128" s="66">
        <v>52.44</v>
      </c>
      <c r="K128" s="43" t="s">
        <v>93</v>
      </c>
      <c r="L128" s="84">
        <v>12.96</v>
      </c>
    </row>
    <row r="129" spans="1:12" ht="15.75" x14ac:dyDescent="0.25">
      <c r="A129" s="14"/>
      <c r="B129" s="15"/>
      <c r="C129" s="11"/>
      <c r="D129" s="7" t="s">
        <v>27</v>
      </c>
      <c r="E129" s="64" t="s">
        <v>136</v>
      </c>
      <c r="F129" s="65" t="s">
        <v>137</v>
      </c>
      <c r="G129" s="66">
        <v>4.63</v>
      </c>
      <c r="H129" s="66">
        <v>3.8</v>
      </c>
      <c r="I129" s="66">
        <v>15.09</v>
      </c>
      <c r="J129" s="66">
        <v>118.11</v>
      </c>
      <c r="K129" s="43" t="s">
        <v>133</v>
      </c>
      <c r="L129" s="84">
        <v>17.53</v>
      </c>
    </row>
    <row r="130" spans="1:12" ht="15.75" x14ac:dyDescent="0.25">
      <c r="A130" s="14"/>
      <c r="B130" s="15"/>
      <c r="C130" s="11"/>
      <c r="D130" s="7" t="s">
        <v>28</v>
      </c>
      <c r="E130" s="68" t="s">
        <v>138</v>
      </c>
      <c r="F130" s="65" t="s">
        <v>84</v>
      </c>
      <c r="G130" s="66">
        <v>12.22</v>
      </c>
      <c r="H130" s="66">
        <v>7.49</v>
      </c>
      <c r="I130" s="66">
        <v>18.440000000000001</v>
      </c>
      <c r="J130" s="66">
        <v>184.07</v>
      </c>
      <c r="K130" s="43" t="s">
        <v>134</v>
      </c>
      <c r="L130" s="84">
        <v>48.83</v>
      </c>
    </row>
    <row r="131" spans="1:12" ht="15.75" x14ac:dyDescent="0.25">
      <c r="A131" s="14"/>
      <c r="B131" s="15"/>
      <c r="C131" s="11"/>
      <c r="D131" s="7" t="s">
        <v>29</v>
      </c>
      <c r="E131" s="68" t="s">
        <v>56</v>
      </c>
      <c r="F131" s="65" t="s">
        <v>57</v>
      </c>
      <c r="G131" s="66">
        <v>3.53</v>
      </c>
      <c r="H131" s="66">
        <v>9.0299999999999994</v>
      </c>
      <c r="I131" s="66">
        <v>31.27</v>
      </c>
      <c r="J131" s="66">
        <v>218.80233333333331</v>
      </c>
      <c r="K131" s="43" t="s">
        <v>49</v>
      </c>
      <c r="L131" s="84">
        <v>16.89</v>
      </c>
    </row>
    <row r="132" spans="1:12" ht="15.75" x14ac:dyDescent="0.25">
      <c r="A132" s="14"/>
      <c r="B132" s="15"/>
      <c r="C132" s="11"/>
      <c r="D132" s="7" t="s">
        <v>30</v>
      </c>
      <c r="E132" s="64" t="s">
        <v>139</v>
      </c>
      <c r="F132" s="65" t="s">
        <v>42</v>
      </c>
      <c r="G132" s="66">
        <v>0.14000000000000001</v>
      </c>
      <c r="H132" s="66">
        <v>0.01</v>
      </c>
      <c r="I132" s="66">
        <v>14.35</v>
      </c>
      <c r="J132" s="66">
        <v>57.412660000000002</v>
      </c>
      <c r="K132" s="43" t="s">
        <v>135</v>
      </c>
      <c r="L132" s="84">
        <v>7.54</v>
      </c>
    </row>
    <row r="133" spans="1:12" ht="15.75" x14ac:dyDescent="0.25">
      <c r="A133" s="14"/>
      <c r="B133" s="15"/>
      <c r="C133" s="11"/>
      <c r="D133" s="7" t="s">
        <v>32</v>
      </c>
      <c r="E133" s="69" t="s">
        <v>60</v>
      </c>
      <c r="F133" s="70" t="s">
        <v>140</v>
      </c>
      <c r="G133" s="71">
        <v>2.67</v>
      </c>
      <c r="H133" s="71">
        <v>0.45</v>
      </c>
      <c r="I133" s="71">
        <v>16.32</v>
      </c>
      <c r="J133" s="71">
        <v>75.986934000000005</v>
      </c>
      <c r="K133" s="43" t="s">
        <v>49</v>
      </c>
      <c r="L133" s="84">
        <v>3.16</v>
      </c>
    </row>
    <row r="134" spans="1:12" ht="15" x14ac:dyDescent="0.25">
      <c r="A134" s="14"/>
      <c r="B134" s="15"/>
      <c r="C134" s="11"/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75">
        <v>748</v>
      </c>
      <c r="G137" s="19">
        <f t="shared" ref="G137:J137" si="39">SUM(G128:G136)</f>
        <v>23.970000000000006</v>
      </c>
      <c r="H137" s="19">
        <f t="shared" si="39"/>
        <v>23.9</v>
      </c>
      <c r="I137" s="19">
        <f t="shared" si="39"/>
        <v>101.10999999999999</v>
      </c>
      <c r="J137" s="19">
        <f t="shared" si="39"/>
        <v>706.82192733333329</v>
      </c>
      <c r="K137" s="25"/>
      <c r="L137" s="19">
        <f t="shared" ref="L137" si="40">SUM(L128:L136)</f>
        <v>106.91</v>
      </c>
    </row>
    <row r="138" spans="1:12" ht="15.75" thickBot="1" x14ac:dyDescent="0.25">
      <c r="A138" s="33">
        <f>A120</f>
        <v>2</v>
      </c>
      <c r="B138" s="33">
        <f>B120</f>
        <v>2</v>
      </c>
      <c r="C138" s="97" t="s">
        <v>4</v>
      </c>
      <c r="D138" s="98"/>
      <c r="E138" s="31"/>
      <c r="F138" s="77">
        <v>1258</v>
      </c>
      <c r="G138" s="32">
        <f t="shared" ref="G138" si="41">G127+G137</f>
        <v>41.485789473684221</v>
      </c>
      <c r="H138" s="32">
        <f t="shared" ref="H138" si="42">H127+H137</f>
        <v>43.133684210526312</v>
      </c>
      <c r="I138" s="32">
        <f t="shared" ref="I138" si="43">I127+I137</f>
        <v>169.79736842105262</v>
      </c>
      <c r="J138" s="32">
        <f t="shared" ref="J138:L138" si="44">J127+J137</f>
        <v>1187.1540743438595</v>
      </c>
      <c r="K138" s="32"/>
      <c r="L138" s="32">
        <f t="shared" si="44"/>
        <v>173</v>
      </c>
    </row>
    <row r="139" spans="1:12" ht="15.75" x14ac:dyDescent="0.25">
      <c r="A139" s="20">
        <v>2</v>
      </c>
      <c r="B139" s="21">
        <v>3</v>
      </c>
      <c r="C139" s="22" t="s">
        <v>20</v>
      </c>
      <c r="D139" s="5" t="s">
        <v>21</v>
      </c>
      <c r="E139" s="64" t="s">
        <v>141</v>
      </c>
      <c r="F139" s="65" t="s">
        <v>42</v>
      </c>
      <c r="G139" s="66">
        <v>9.4666666666666668</v>
      </c>
      <c r="H139" s="66">
        <v>9.0095238095238113</v>
      </c>
      <c r="I139" s="66">
        <v>23.514285714285716</v>
      </c>
      <c r="J139" s="66">
        <v>183.42857142857142</v>
      </c>
      <c r="K139" s="40" t="s">
        <v>87</v>
      </c>
      <c r="L139" s="82">
        <v>27.68</v>
      </c>
    </row>
    <row r="140" spans="1:12" ht="15.75" x14ac:dyDescent="0.25">
      <c r="A140" s="23"/>
      <c r="B140" s="15"/>
      <c r="C140" s="11"/>
      <c r="D140" s="7" t="s">
        <v>28</v>
      </c>
      <c r="E140" s="64" t="s">
        <v>142</v>
      </c>
      <c r="F140" s="65" t="s">
        <v>143</v>
      </c>
      <c r="G140" s="66">
        <v>5.09</v>
      </c>
      <c r="H140" s="66">
        <v>8.6</v>
      </c>
      <c r="I140" s="66">
        <v>16.649999999999999</v>
      </c>
      <c r="J140" s="66">
        <v>168.54794999999999</v>
      </c>
      <c r="K140" s="43" t="s">
        <v>144</v>
      </c>
      <c r="L140" s="84">
        <v>30</v>
      </c>
    </row>
    <row r="141" spans="1:12" ht="15.75" x14ac:dyDescent="0.25">
      <c r="A141" s="23"/>
      <c r="B141" s="15"/>
      <c r="C141" s="11"/>
      <c r="D141" s="7" t="s">
        <v>22</v>
      </c>
      <c r="E141" s="64" t="s">
        <v>41</v>
      </c>
      <c r="F141" s="65" t="s">
        <v>42</v>
      </c>
      <c r="G141" s="66">
        <v>1.54</v>
      </c>
      <c r="H141" s="66">
        <v>1.58</v>
      </c>
      <c r="I141" s="66">
        <v>11.34</v>
      </c>
      <c r="J141" s="66">
        <v>63.469522799999993</v>
      </c>
      <c r="K141" s="43" t="s">
        <v>63</v>
      </c>
      <c r="L141" s="84">
        <v>8.59</v>
      </c>
    </row>
    <row r="142" spans="1:12" ht="15.75" customHeight="1" x14ac:dyDescent="0.25">
      <c r="A142" s="23"/>
      <c r="B142" s="15"/>
      <c r="C142" s="11"/>
      <c r="D142" s="7" t="s">
        <v>23</v>
      </c>
      <c r="E142" s="69" t="s">
        <v>43</v>
      </c>
      <c r="F142" s="70" t="s">
        <v>109</v>
      </c>
      <c r="G142" s="71">
        <v>2.86</v>
      </c>
      <c r="H142" s="71">
        <v>0.28000000000000003</v>
      </c>
      <c r="I142" s="71">
        <v>18.86</v>
      </c>
      <c r="J142" s="71">
        <v>89.567239999999998</v>
      </c>
      <c r="K142" s="43" t="s">
        <v>49</v>
      </c>
      <c r="L142" s="84">
        <v>3.24</v>
      </c>
    </row>
    <row r="143" spans="1:12" ht="15" x14ac:dyDescent="0.25">
      <c r="A143" s="23"/>
      <c r="B143" s="15"/>
      <c r="C143" s="11"/>
      <c r="D143" s="7"/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75">
        <v>500</v>
      </c>
      <c r="G146" s="19">
        <f t="shared" ref="G146:J146" si="45">SUM(G139:G145)</f>
        <v>18.956666666666667</v>
      </c>
      <c r="H146" s="19">
        <f t="shared" si="45"/>
        <v>19.469523809523814</v>
      </c>
      <c r="I146" s="19">
        <f t="shared" si="45"/>
        <v>70.364285714285714</v>
      </c>
      <c r="J146" s="19">
        <f t="shared" si="45"/>
        <v>505.01328422857137</v>
      </c>
      <c r="K146" s="25"/>
      <c r="L146" s="19">
        <f t="shared" ref="L146" si="46">SUM(L139:L145)</f>
        <v>69.509999999999991</v>
      </c>
    </row>
    <row r="147" spans="1:12" ht="15.7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 t="s">
        <v>148</v>
      </c>
      <c r="F147" s="65" t="s">
        <v>52</v>
      </c>
      <c r="G147" s="66">
        <v>5.73</v>
      </c>
      <c r="H147" s="66">
        <v>8.0299999999999994</v>
      </c>
      <c r="I147" s="66">
        <v>5.47</v>
      </c>
      <c r="J147" s="66">
        <v>96.267030599999998</v>
      </c>
      <c r="K147" s="43" t="s">
        <v>145</v>
      </c>
      <c r="L147" s="73">
        <v>12.11</v>
      </c>
    </row>
    <row r="148" spans="1:12" ht="15.75" x14ac:dyDescent="0.25">
      <c r="A148" s="23"/>
      <c r="B148" s="15"/>
      <c r="C148" s="11"/>
      <c r="D148" s="7" t="s">
        <v>27</v>
      </c>
      <c r="E148" s="64" t="s">
        <v>149</v>
      </c>
      <c r="F148" s="65" t="s">
        <v>42</v>
      </c>
      <c r="G148" s="66">
        <v>2.65</v>
      </c>
      <c r="H148" s="66">
        <v>4.92</v>
      </c>
      <c r="I148" s="66">
        <v>11.58</v>
      </c>
      <c r="J148" s="66">
        <v>90.95</v>
      </c>
      <c r="K148" s="43" t="s">
        <v>146</v>
      </c>
      <c r="L148" s="73">
        <v>13.77</v>
      </c>
    </row>
    <row r="149" spans="1:12" ht="15.75" x14ac:dyDescent="0.25">
      <c r="A149" s="23"/>
      <c r="B149" s="15"/>
      <c r="C149" s="11"/>
      <c r="D149" s="7" t="s">
        <v>28</v>
      </c>
      <c r="E149" s="64" t="s">
        <v>150</v>
      </c>
      <c r="F149" s="65" t="s">
        <v>84</v>
      </c>
      <c r="G149" s="66">
        <v>6.43</v>
      </c>
      <c r="H149" s="66">
        <v>7.68</v>
      </c>
      <c r="I149" s="66">
        <v>15.77</v>
      </c>
      <c r="J149" s="66">
        <v>157.68</v>
      </c>
      <c r="K149" s="43" t="s">
        <v>147</v>
      </c>
      <c r="L149" s="73">
        <v>50.89</v>
      </c>
    </row>
    <row r="150" spans="1:12" ht="15.75" x14ac:dyDescent="0.25">
      <c r="A150" s="23"/>
      <c r="B150" s="15"/>
      <c r="C150" s="11"/>
      <c r="D150" s="7" t="s">
        <v>29</v>
      </c>
      <c r="E150" s="64" t="s">
        <v>151</v>
      </c>
      <c r="F150" s="65" t="s">
        <v>57</v>
      </c>
      <c r="G150" s="66">
        <v>5.16</v>
      </c>
      <c r="H150" s="66">
        <v>6</v>
      </c>
      <c r="I150" s="66">
        <v>31.46</v>
      </c>
      <c r="J150" s="66">
        <v>200.05611075000004</v>
      </c>
      <c r="K150" s="43" t="s">
        <v>96</v>
      </c>
      <c r="L150" s="73">
        <v>15.48</v>
      </c>
    </row>
    <row r="151" spans="1:12" ht="15.75" x14ac:dyDescent="0.25">
      <c r="A151" s="23"/>
      <c r="B151" s="15"/>
      <c r="C151" s="11"/>
      <c r="D151" s="7" t="s">
        <v>30</v>
      </c>
      <c r="E151" s="64" t="s">
        <v>58</v>
      </c>
      <c r="F151" s="65" t="s">
        <v>42</v>
      </c>
      <c r="G151" s="66">
        <v>0.19</v>
      </c>
      <c r="H151" s="66">
        <v>0.04</v>
      </c>
      <c r="I151" s="66">
        <v>15.68</v>
      </c>
      <c r="J151" s="66">
        <v>60.760256000000005</v>
      </c>
      <c r="K151" s="43" t="s">
        <v>50</v>
      </c>
      <c r="L151" s="73">
        <v>7.27</v>
      </c>
    </row>
    <row r="152" spans="1:12" ht="15.75" x14ac:dyDescent="0.25">
      <c r="A152" s="23"/>
      <c r="B152" s="15"/>
      <c r="C152" s="11"/>
      <c r="D152" s="7" t="s">
        <v>31</v>
      </c>
      <c r="E152" s="64" t="s">
        <v>43</v>
      </c>
      <c r="F152" s="65" t="s">
        <v>59</v>
      </c>
      <c r="G152" s="66">
        <v>1.43</v>
      </c>
      <c r="H152" s="66">
        <v>0.14000000000000001</v>
      </c>
      <c r="I152" s="66">
        <v>9.43</v>
      </c>
      <c r="J152" s="66">
        <v>44.783619999999999</v>
      </c>
      <c r="K152" s="43" t="s">
        <v>49</v>
      </c>
      <c r="L152" s="73">
        <v>1.62</v>
      </c>
    </row>
    <row r="153" spans="1:12" ht="15.75" x14ac:dyDescent="0.25">
      <c r="A153" s="23"/>
      <c r="B153" s="15"/>
      <c r="C153" s="11"/>
      <c r="D153" s="7" t="s">
        <v>32</v>
      </c>
      <c r="E153" s="69" t="s">
        <v>60</v>
      </c>
      <c r="F153" s="70" t="s">
        <v>152</v>
      </c>
      <c r="G153" s="71">
        <v>1.99</v>
      </c>
      <c r="H153" s="71">
        <v>0.34</v>
      </c>
      <c r="I153" s="71">
        <v>12.14</v>
      </c>
      <c r="J153" s="71">
        <v>56.548415999999996</v>
      </c>
      <c r="K153" s="43" t="s">
        <v>49</v>
      </c>
      <c r="L153" s="74">
        <v>2.35</v>
      </c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75">
        <v>752</v>
      </c>
      <c r="G156" s="19">
        <f t="shared" ref="G156:J156" si="47">SUM(G147:G155)</f>
        <v>23.58</v>
      </c>
      <c r="H156" s="19">
        <f t="shared" si="47"/>
        <v>27.15</v>
      </c>
      <c r="I156" s="19">
        <f t="shared" si="47"/>
        <v>101.53000000000002</v>
      </c>
      <c r="J156" s="19">
        <f t="shared" si="47"/>
        <v>707.04543335000005</v>
      </c>
      <c r="K156" s="25"/>
      <c r="L156" s="19">
        <f t="shared" ref="L156" si="48">SUM(L147:L155)</f>
        <v>103.49</v>
      </c>
    </row>
    <row r="157" spans="1:12" ht="15.75" thickBot="1" x14ac:dyDescent="0.25">
      <c r="A157" s="29">
        <f>A139</f>
        <v>2</v>
      </c>
      <c r="B157" s="30">
        <f>B139</f>
        <v>3</v>
      </c>
      <c r="C157" s="97" t="s">
        <v>4</v>
      </c>
      <c r="D157" s="98"/>
      <c r="E157" s="31"/>
      <c r="F157" s="77">
        <v>1252</v>
      </c>
      <c r="G157" s="32">
        <f t="shared" ref="G157" si="49">G146+G156</f>
        <v>42.536666666666662</v>
      </c>
      <c r="H157" s="32">
        <f t="shared" ref="H157" si="50">H146+H156</f>
        <v>46.619523809523812</v>
      </c>
      <c r="I157" s="32">
        <f t="shared" ref="I157" si="51">I146+I156</f>
        <v>171.89428571428573</v>
      </c>
      <c r="J157" s="32">
        <f t="shared" ref="J157:L157" si="52">J146+J156</f>
        <v>1212.0587175785713</v>
      </c>
      <c r="K157" s="32"/>
      <c r="L157" s="32">
        <f t="shared" si="52"/>
        <v>173</v>
      </c>
    </row>
    <row r="158" spans="1:12" ht="15.75" x14ac:dyDescent="0.25">
      <c r="A158" s="20">
        <v>2</v>
      </c>
      <c r="B158" s="21">
        <v>4</v>
      </c>
      <c r="C158" s="22" t="s">
        <v>20</v>
      </c>
      <c r="D158" s="5" t="s">
        <v>21</v>
      </c>
      <c r="E158" s="64" t="s">
        <v>153</v>
      </c>
      <c r="F158" s="65" t="s">
        <v>68</v>
      </c>
      <c r="G158" s="66">
        <v>11.23</v>
      </c>
      <c r="H158" s="66">
        <v>15.35</v>
      </c>
      <c r="I158" s="66">
        <v>27.341052631578947</v>
      </c>
      <c r="J158" s="66">
        <v>271.36</v>
      </c>
      <c r="K158" s="62" t="s">
        <v>155</v>
      </c>
      <c r="L158" s="92">
        <v>25.87</v>
      </c>
    </row>
    <row r="159" spans="1:12" ht="15.75" x14ac:dyDescent="0.25">
      <c r="A159" s="23"/>
      <c r="B159" s="15"/>
      <c r="C159" s="11"/>
      <c r="D159" s="7" t="s">
        <v>22</v>
      </c>
      <c r="E159" s="64" t="s">
        <v>154</v>
      </c>
      <c r="F159" s="65" t="s">
        <v>42</v>
      </c>
      <c r="G159" s="66">
        <v>0.24</v>
      </c>
      <c r="H159" s="66">
        <v>0.05</v>
      </c>
      <c r="I159" s="66">
        <v>14.07</v>
      </c>
      <c r="J159" s="66">
        <v>55.606942799999999</v>
      </c>
      <c r="K159" s="62" t="s">
        <v>88</v>
      </c>
      <c r="L159" s="73">
        <v>5.75</v>
      </c>
    </row>
    <row r="160" spans="1:12" ht="15.75" x14ac:dyDescent="0.25">
      <c r="A160" s="23"/>
      <c r="B160" s="15"/>
      <c r="C160" s="11"/>
      <c r="D160" s="7" t="s">
        <v>23</v>
      </c>
      <c r="E160" s="64" t="s">
        <v>43</v>
      </c>
      <c r="F160" s="65" t="s">
        <v>65</v>
      </c>
      <c r="G160" s="66">
        <v>3.57</v>
      </c>
      <c r="H160" s="66">
        <v>0.35</v>
      </c>
      <c r="I160" s="66">
        <v>23.57</v>
      </c>
      <c r="J160" s="66">
        <v>111.95904999999998</v>
      </c>
      <c r="K160" s="62" t="s">
        <v>49</v>
      </c>
      <c r="L160" s="73">
        <v>4.05</v>
      </c>
    </row>
    <row r="161" spans="1:12" ht="15.75" x14ac:dyDescent="0.25">
      <c r="A161" s="23"/>
      <c r="B161" s="15"/>
      <c r="C161" s="11"/>
      <c r="D161" s="7" t="s">
        <v>24</v>
      </c>
      <c r="E161" s="69" t="s">
        <v>45</v>
      </c>
      <c r="F161" s="70">
        <v>100</v>
      </c>
      <c r="G161" s="71">
        <v>0.4</v>
      </c>
      <c r="H161" s="71">
        <v>0.4</v>
      </c>
      <c r="I161" s="71">
        <v>11.6</v>
      </c>
      <c r="J161" s="71">
        <v>48.68</v>
      </c>
      <c r="K161" s="63" t="s">
        <v>49</v>
      </c>
      <c r="L161" s="74">
        <v>17.600000000000001</v>
      </c>
    </row>
    <row r="162" spans="1:12" ht="15" x14ac:dyDescent="0.25">
      <c r="A162" s="23"/>
      <c r="B162" s="15"/>
      <c r="C162" s="11"/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75">
        <v>530</v>
      </c>
      <c r="G165" s="19">
        <f t="shared" ref="G165:J165" si="53">SUM(G158:G164)</f>
        <v>15.440000000000001</v>
      </c>
      <c r="H165" s="19">
        <f t="shared" si="53"/>
        <v>16.149999999999999</v>
      </c>
      <c r="I165" s="19">
        <f t="shared" si="53"/>
        <v>76.581052631578942</v>
      </c>
      <c r="J165" s="19">
        <f t="shared" si="53"/>
        <v>487.60599280000002</v>
      </c>
      <c r="K165" s="25"/>
      <c r="L165" s="19">
        <f t="shared" ref="L165" si="54">SUM(L158:L164)</f>
        <v>53.27</v>
      </c>
    </row>
    <row r="166" spans="1:12" ht="15.7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 t="s">
        <v>114</v>
      </c>
      <c r="F166" s="65" t="s">
        <v>52</v>
      </c>
      <c r="G166" s="66">
        <v>0.83</v>
      </c>
      <c r="H166" s="66">
        <v>3.58</v>
      </c>
      <c r="I166" s="66">
        <v>5.45</v>
      </c>
      <c r="J166" s="66">
        <v>54.075603455999989</v>
      </c>
      <c r="K166" s="62" t="s">
        <v>110</v>
      </c>
      <c r="L166" s="92">
        <v>7.16</v>
      </c>
    </row>
    <row r="167" spans="1:12" ht="15.75" x14ac:dyDescent="0.25">
      <c r="A167" s="23"/>
      <c r="B167" s="15"/>
      <c r="C167" s="11"/>
      <c r="D167" s="7" t="s">
        <v>27</v>
      </c>
      <c r="E167" s="64" t="s">
        <v>156</v>
      </c>
      <c r="F167" s="65" t="s">
        <v>42</v>
      </c>
      <c r="G167" s="66">
        <v>1.76</v>
      </c>
      <c r="H167" s="66">
        <v>3.25</v>
      </c>
      <c r="I167" s="66">
        <v>11.3</v>
      </c>
      <c r="J167" s="66">
        <v>79.608843807692352</v>
      </c>
      <c r="K167" s="62" t="s">
        <v>159</v>
      </c>
      <c r="L167" s="73">
        <v>13.96</v>
      </c>
    </row>
    <row r="168" spans="1:12" ht="15.75" x14ac:dyDescent="0.25">
      <c r="A168" s="23"/>
      <c r="B168" s="15"/>
      <c r="C168" s="11"/>
      <c r="D168" s="7" t="s">
        <v>28</v>
      </c>
      <c r="E168" s="64" t="s">
        <v>157</v>
      </c>
      <c r="F168" s="65" t="s">
        <v>84</v>
      </c>
      <c r="G168" s="66">
        <v>16.809999999999999</v>
      </c>
      <c r="H168" s="66">
        <v>13.33</v>
      </c>
      <c r="I168" s="66">
        <v>30.05</v>
      </c>
      <c r="J168" s="66">
        <v>278.14999999999998</v>
      </c>
      <c r="K168" s="62" t="s">
        <v>160</v>
      </c>
      <c r="L168" s="73">
        <v>70.14</v>
      </c>
    </row>
    <row r="169" spans="1:12" ht="15.75" x14ac:dyDescent="0.25">
      <c r="A169" s="23"/>
      <c r="B169" s="15"/>
      <c r="C169" s="11"/>
      <c r="D169" s="7" t="s">
        <v>29</v>
      </c>
      <c r="E169" s="64" t="s">
        <v>158</v>
      </c>
      <c r="F169" s="65" t="s">
        <v>57</v>
      </c>
      <c r="G169" s="66">
        <v>2.2599999999999998</v>
      </c>
      <c r="H169" s="66">
        <v>3.97</v>
      </c>
      <c r="I169" s="66">
        <v>23.7</v>
      </c>
      <c r="J169" s="66">
        <v>145.9</v>
      </c>
      <c r="K169" s="62" t="s">
        <v>124</v>
      </c>
      <c r="L169" s="73">
        <v>11.38</v>
      </c>
    </row>
    <row r="170" spans="1:12" ht="15.75" x14ac:dyDescent="0.25">
      <c r="A170" s="23"/>
      <c r="B170" s="15"/>
      <c r="C170" s="11"/>
      <c r="D170" s="7" t="s">
        <v>30</v>
      </c>
      <c r="E170" s="64" t="s">
        <v>130</v>
      </c>
      <c r="F170" s="65" t="s">
        <v>42</v>
      </c>
      <c r="G170" s="66">
        <v>0.21</v>
      </c>
      <c r="H170" s="66">
        <v>0.01</v>
      </c>
      <c r="I170" s="66">
        <v>13.42</v>
      </c>
      <c r="J170" s="66">
        <v>51.25</v>
      </c>
      <c r="K170" s="62" t="s">
        <v>125</v>
      </c>
      <c r="L170" s="73">
        <v>13.23</v>
      </c>
    </row>
    <row r="171" spans="1:12" ht="15.75" x14ac:dyDescent="0.25">
      <c r="A171" s="23"/>
      <c r="B171" s="15"/>
      <c r="C171" s="11"/>
      <c r="D171" s="7" t="s">
        <v>31</v>
      </c>
      <c r="E171" s="64" t="s">
        <v>43</v>
      </c>
      <c r="F171" s="65" t="s">
        <v>61</v>
      </c>
      <c r="G171" s="66">
        <v>1.79</v>
      </c>
      <c r="H171" s="66">
        <v>0.18</v>
      </c>
      <c r="I171" s="66">
        <v>11.78</v>
      </c>
      <c r="J171" s="66">
        <v>55.979524999999988</v>
      </c>
      <c r="K171" s="62" t="s">
        <v>49</v>
      </c>
      <c r="L171" s="73">
        <v>2.02</v>
      </c>
    </row>
    <row r="172" spans="1:12" ht="15.75" x14ac:dyDescent="0.25">
      <c r="A172" s="23"/>
      <c r="B172" s="15"/>
      <c r="C172" s="11"/>
      <c r="D172" s="7" t="s">
        <v>32</v>
      </c>
      <c r="E172" s="69" t="s">
        <v>60</v>
      </c>
      <c r="F172" s="70" t="s">
        <v>61</v>
      </c>
      <c r="G172" s="71">
        <v>1.55</v>
      </c>
      <c r="H172" s="71">
        <v>0.26</v>
      </c>
      <c r="I172" s="71">
        <v>9.49</v>
      </c>
      <c r="J172" s="71">
        <v>44.178449999999998</v>
      </c>
      <c r="K172" s="63" t="s">
        <v>49</v>
      </c>
      <c r="L172" s="74">
        <v>1.84</v>
      </c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75">
        <v>750</v>
      </c>
      <c r="G175" s="19">
        <f t="shared" ref="G175:J175" si="55">SUM(G166:G174)</f>
        <v>25.209999999999997</v>
      </c>
      <c r="H175" s="19">
        <f t="shared" si="55"/>
        <v>24.580000000000002</v>
      </c>
      <c r="I175" s="19">
        <f t="shared" si="55"/>
        <v>105.19</v>
      </c>
      <c r="J175" s="19">
        <f t="shared" si="55"/>
        <v>709.14242226369231</v>
      </c>
      <c r="K175" s="25"/>
      <c r="L175" s="19">
        <f t="shared" ref="L175" si="56">SUM(L166:L174)</f>
        <v>119.73</v>
      </c>
    </row>
    <row r="176" spans="1:12" ht="15.75" thickBot="1" x14ac:dyDescent="0.25">
      <c r="A176" s="29">
        <f>A158</f>
        <v>2</v>
      </c>
      <c r="B176" s="30">
        <f>B158</f>
        <v>4</v>
      </c>
      <c r="C176" s="97" t="s">
        <v>4</v>
      </c>
      <c r="D176" s="98"/>
      <c r="E176" s="31"/>
      <c r="F176" s="77">
        <v>1280</v>
      </c>
      <c r="G176" s="32">
        <f t="shared" ref="G176" si="57">G165+G175</f>
        <v>40.65</v>
      </c>
      <c r="H176" s="32">
        <f t="shared" ref="H176" si="58">H165+H175</f>
        <v>40.730000000000004</v>
      </c>
      <c r="I176" s="32">
        <f t="shared" ref="I176" si="59">I165+I175</f>
        <v>181.77105263157893</v>
      </c>
      <c r="J176" s="32">
        <f t="shared" ref="J176:L176" si="60">J165+J175</f>
        <v>1196.7484150636924</v>
      </c>
      <c r="K176" s="32"/>
      <c r="L176" s="32">
        <f t="shared" si="60"/>
        <v>173</v>
      </c>
    </row>
    <row r="177" spans="1:12" ht="15.75" x14ac:dyDescent="0.25">
      <c r="A177" s="20">
        <v>2</v>
      </c>
      <c r="B177" s="21">
        <v>5</v>
      </c>
      <c r="C177" s="22" t="s">
        <v>20</v>
      </c>
      <c r="D177" s="5" t="s">
        <v>21</v>
      </c>
      <c r="E177" s="64" t="s">
        <v>161</v>
      </c>
      <c r="F177" s="65" t="s">
        <v>42</v>
      </c>
      <c r="G177" s="66">
        <v>6.76</v>
      </c>
      <c r="H177" s="66">
        <v>4.51</v>
      </c>
      <c r="I177" s="66">
        <v>14.92</v>
      </c>
      <c r="J177" s="66">
        <v>101.6403116</v>
      </c>
      <c r="K177" s="62" t="s">
        <v>164</v>
      </c>
      <c r="L177" s="73">
        <v>25.32</v>
      </c>
    </row>
    <row r="178" spans="1:12" ht="15.75" x14ac:dyDescent="0.25">
      <c r="A178" s="23"/>
      <c r="B178" s="15"/>
      <c r="C178" s="11"/>
      <c r="D178" s="7" t="s">
        <v>22</v>
      </c>
      <c r="E178" s="64" t="s">
        <v>162</v>
      </c>
      <c r="F178" s="65" t="s">
        <v>42</v>
      </c>
      <c r="G178" s="66">
        <v>2.77</v>
      </c>
      <c r="H178" s="66">
        <v>0.56999999999999995</v>
      </c>
      <c r="I178" s="66">
        <v>15.69</v>
      </c>
      <c r="J178" s="66">
        <v>70.040531999999999</v>
      </c>
      <c r="K178" s="62" t="s">
        <v>71</v>
      </c>
      <c r="L178" s="73">
        <v>16.59</v>
      </c>
    </row>
    <row r="179" spans="1:12" ht="15.75" x14ac:dyDescent="0.25">
      <c r="A179" s="23"/>
      <c r="B179" s="15"/>
      <c r="C179" s="11"/>
      <c r="D179" s="1" t="s">
        <v>75</v>
      </c>
      <c r="E179" s="64" t="s">
        <v>91</v>
      </c>
      <c r="F179" s="65">
        <v>56</v>
      </c>
      <c r="G179" s="66">
        <v>3.4</v>
      </c>
      <c r="H179" s="66">
        <v>12.32</v>
      </c>
      <c r="I179" s="66">
        <v>31.36</v>
      </c>
      <c r="J179" s="66">
        <v>248.08</v>
      </c>
      <c r="K179" s="62" t="s">
        <v>49</v>
      </c>
      <c r="L179" s="73">
        <v>20</v>
      </c>
    </row>
    <row r="180" spans="1:12" ht="15.75" x14ac:dyDescent="0.25">
      <c r="A180" s="23"/>
      <c r="B180" s="15"/>
      <c r="C180" s="11"/>
      <c r="D180" s="7" t="s">
        <v>23</v>
      </c>
      <c r="E180" s="69" t="s">
        <v>43</v>
      </c>
      <c r="F180" s="70" t="s">
        <v>163</v>
      </c>
      <c r="G180" s="71">
        <v>3.21</v>
      </c>
      <c r="H180" s="71">
        <v>0.32</v>
      </c>
      <c r="I180" s="71">
        <v>21.21</v>
      </c>
      <c r="J180" s="71">
        <v>100.76314500000001</v>
      </c>
      <c r="K180" s="63" t="s">
        <v>49</v>
      </c>
      <c r="L180" s="74">
        <v>3.64</v>
      </c>
    </row>
    <row r="181" spans="1:12" ht="15" x14ac:dyDescent="0.25">
      <c r="A181" s="23"/>
      <c r="B181" s="15"/>
      <c r="C181" s="11"/>
      <c r="D181" s="7"/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75">
        <v>501</v>
      </c>
      <c r="G184" s="19">
        <f t="shared" ref="G184:J184" si="61">SUM(G177:G183)</f>
        <v>16.14</v>
      </c>
      <c r="H184" s="19">
        <f t="shared" si="61"/>
        <v>17.72</v>
      </c>
      <c r="I184" s="19">
        <f t="shared" si="61"/>
        <v>83.18</v>
      </c>
      <c r="J184" s="19">
        <f t="shared" si="61"/>
        <v>520.52398860000005</v>
      </c>
      <c r="K184" s="25"/>
      <c r="L184" s="19">
        <f t="shared" ref="L184" si="62">SUM(L177:L183)</f>
        <v>65.55</v>
      </c>
    </row>
    <row r="185" spans="1:12" ht="15.7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 t="s">
        <v>165</v>
      </c>
      <c r="F185" s="65" t="s">
        <v>52</v>
      </c>
      <c r="G185" s="66">
        <v>0.89</v>
      </c>
      <c r="H185" s="66">
        <v>2.69</v>
      </c>
      <c r="I185" s="66">
        <v>5.52</v>
      </c>
      <c r="J185" s="66">
        <v>48.519570000000002</v>
      </c>
      <c r="K185" s="62" t="s">
        <v>76</v>
      </c>
      <c r="L185" s="73">
        <v>7.85</v>
      </c>
    </row>
    <row r="186" spans="1:12" ht="15.75" x14ac:dyDescent="0.25">
      <c r="A186" s="23"/>
      <c r="B186" s="15"/>
      <c r="C186" s="11"/>
      <c r="D186" s="7" t="s">
        <v>27</v>
      </c>
      <c r="E186" s="64" t="s">
        <v>166</v>
      </c>
      <c r="F186" s="65" t="s">
        <v>42</v>
      </c>
      <c r="G186" s="66">
        <v>2.38</v>
      </c>
      <c r="H186" s="66">
        <v>7.43</v>
      </c>
      <c r="I186" s="66">
        <v>23.96</v>
      </c>
      <c r="J186" s="66">
        <v>176.64</v>
      </c>
      <c r="K186" s="62" t="s">
        <v>170</v>
      </c>
      <c r="L186" s="73">
        <v>8.1</v>
      </c>
    </row>
    <row r="187" spans="1:12" ht="15.75" x14ac:dyDescent="0.25">
      <c r="A187" s="23"/>
      <c r="B187" s="15"/>
      <c r="C187" s="11"/>
      <c r="D187" s="7" t="s">
        <v>28</v>
      </c>
      <c r="E187" s="93" t="s">
        <v>167</v>
      </c>
      <c r="F187" s="65" t="s">
        <v>84</v>
      </c>
      <c r="G187" s="66">
        <v>14.4</v>
      </c>
      <c r="H187" s="66">
        <v>9.98</v>
      </c>
      <c r="I187" s="66">
        <v>15.75</v>
      </c>
      <c r="J187" s="66">
        <v>185.82</v>
      </c>
      <c r="K187" s="62" t="s">
        <v>171</v>
      </c>
      <c r="L187" s="92">
        <v>57.24</v>
      </c>
    </row>
    <row r="188" spans="1:12" ht="15.75" x14ac:dyDescent="0.25">
      <c r="A188" s="23"/>
      <c r="B188" s="15"/>
      <c r="C188" s="11"/>
      <c r="D188" s="7" t="s">
        <v>29</v>
      </c>
      <c r="E188" s="64" t="s">
        <v>168</v>
      </c>
      <c r="F188" s="65" t="s">
        <v>57</v>
      </c>
      <c r="G188" s="66">
        <v>3.09</v>
      </c>
      <c r="H188" s="66">
        <v>5.49</v>
      </c>
      <c r="I188" s="66">
        <v>21.52</v>
      </c>
      <c r="J188" s="66">
        <v>146.67805050000001</v>
      </c>
      <c r="K188" s="62" t="s">
        <v>113</v>
      </c>
      <c r="L188" s="92">
        <v>23.1</v>
      </c>
    </row>
    <row r="189" spans="1:12" ht="15.75" x14ac:dyDescent="0.25">
      <c r="A189" s="23"/>
      <c r="B189" s="15"/>
      <c r="C189" s="11"/>
      <c r="D189" s="7" t="s">
        <v>30</v>
      </c>
      <c r="E189" s="64" t="s">
        <v>139</v>
      </c>
      <c r="F189" s="65" t="s">
        <v>42</v>
      </c>
      <c r="G189" s="66">
        <v>0.14000000000000001</v>
      </c>
      <c r="H189" s="66">
        <v>0.01</v>
      </c>
      <c r="I189" s="66">
        <v>14.35</v>
      </c>
      <c r="J189" s="66">
        <v>57.412660000000002</v>
      </c>
      <c r="K189" s="96" t="s">
        <v>135</v>
      </c>
      <c r="L189" s="73">
        <v>7.54</v>
      </c>
    </row>
    <row r="190" spans="1:12" ht="15.75" x14ac:dyDescent="0.25">
      <c r="A190" s="23"/>
      <c r="B190" s="15"/>
      <c r="C190" s="11"/>
      <c r="D190" s="7" t="s">
        <v>31</v>
      </c>
      <c r="E190" s="64" t="s">
        <v>43</v>
      </c>
      <c r="F190" s="65" t="s">
        <v>169</v>
      </c>
      <c r="G190" s="66">
        <v>1.57</v>
      </c>
      <c r="H190" s="66">
        <v>0.15</v>
      </c>
      <c r="I190" s="66">
        <v>10.37</v>
      </c>
      <c r="J190" s="66">
        <v>49.261981999999996</v>
      </c>
      <c r="K190" s="62" t="s">
        <v>49</v>
      </c>
      <c r="L190" s="73">
        <v>1.78</v>
      </c>
    </row>
    <row r="191" spans="1:12" ht="15.75" x14ac:dyDescent="0.25">
      <c r="A191" s="23"/>
      <c r="B191" s="15"/>
      <c r="C191" s="11"/>
      <c r="D191" s="7" t="s">
        <v>32</v>
      </c>
      <c r="E191" s="69" t="s">
        <v>60</v>
      </c>
      <c r="F191" s="70" t="s">
        <v>61</v>
      </c>
      <c r="G191" s="71">
        <v>1.55</v>
      </c>
      <c r="H191" s="71">
        <v>0.26</v>
      </c>
      <c r="I191" s="71">
        <v>9.49</v>
      </c>
      <c r="J191" s="71">
        <v>44.178449999999998</v>
      </c>
      <c r="K191" s="63" t="s">
        <v>49</v>
      </c>
      <c r="L191" s="74">
        <v>1.84</v>
      </c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75">
        <v>747</v>
      </c>
      <c r="G194" s="19">
        <f t="shared" ref="G194:J194" si="63">SUM(G185:G193)</f>
        <v>24.020000000000003</v>
      </c>
      <c r="H194" s="19">
        <f t="shared" si="63"/>
        <v>26.010000000000005</v>
      </c>
      <c r="I194" s="19">
        <f t="shared" si="63"/>
        <v>100.96</v>
      </c>
      <c r="J194" s="19">
        <f t="shared" si="63"/>
        <v>708.51071249999995</v>
      </c>
      <c r="K194" s="25"/>
      <c r="L194" s="19">
        <f t="shared" ref="L194" si="64">SUM(L185:L193)</f>
        <v>107.45</v>
      </c>
    </row>
    <row r="195" spans="1:12" ht="15.75" thickBot="1" x14ac:dyDescent="0.25">
      <c r="A195" s="29">
        <f>A177</f>
        <v>2</v>
      </c>
      <c r="B195" s="30">
        <f>B177</f>
        <v>5</v>
      </c>
      <c r="C195" s="97" t="s">
        <v>4</v>
      </c>
      <c r="D195" s="98"/>
      <c r="E195" s="31"/>
      <c r="F195" s="77">
        <v>1248</v>
      </c>
      <c r="G195" s="32">
        <f t="shared" ref="G195" si="65">G184+G194</f>
        <v>40.160000000000004</v>
      </c>
      <c r="H195" s="32">
        <f t="shared" ref="H195" si="66">H184+H194</f>
        <v>43.730000000000004</v>
      </c>
      <c r="I195" s="32">
        <f t="shared" ref="I195" si="67">I184+I194</f>
        <v>184.14</v>
      </c>
      <c r="J195" s="32">
        <f t="shared" ref="J195:L195" si="68">J184+J194</f>
        <v>1229.0347010999999</v>
      </c>
      <c r="K195" s="32"/>
      <c r="L195" s="32">
        <f t="shared" si="68"/>
        <v>173</v>
      </c>
    </row>
    <row r="196" spans="1:12" ht="13.5" thickBot="1" x14ac:dyDescent="0.25">
      <c r="A196" s="27"/>
      <c r="B196" s="28"/>
      <c r="C196" s="99" t="s">
        <v>5</v>
      </c>
      <c r="D196" s="99"/>
      <c r="E196" s="99"/>
      <c r="F196" s="34" t="e">
        <f>(F24+#REF!+F62+F81+F100+F119+F138+F157+F176+F195)/(IF(F24=0,0,1)+IF(#REF!=0,0,1)+IF(F62=0,0,1)+IF(F81=0,0,1)+IF(F100=0,0,1)+IF(F119=0,0,1)+IF(F138=0,0,1)+IF(F157=0,0,1)+IF(F176=0,0,1)+IF(F195=0,0,1))</f>
        <v>#REF!</v>
      </c>
      <c r="G196" s="34" t="e">
        <f>(G24+#REF!+G62+G81+G100+G119+G138+G157+G176+G195)/(IF(G24=0,0,1)+IF(#REF!=0,0,1)+IF(G62=0,0,1)+IF(G81=0,0,1)+IF(G100=0,0,1)+IF(G119=0,0,1)+IF(G138=0,0,1)+IF(G157=0,0,1)+IF(G176=0,0,1)+IF(G195=0,0,1))</f>
        <v>#REF!</v>
      </c>
      <c r="H196" s="34" t="e">
        <f>(H24+#REF!+H62+H81+H100+H119+H138+H157+H176+H195)/(IF(H24=0,0,1)+IF(#REF!=0,0,1)+IF(H62=0,0,1)+IF(H81=0,0,1)+IF(H100=0,0,1)+IF(H119=0,0,1)+IF(H138=0,0,1)+IF(H157=0,0,1)+IF(H176=0,0,1)+IF(H195=0,0,1))</f>
        <v>#REF!</v>
      </c>
      <c r="I196" s="34" t="e">
        <f>(I24+#REF!+I62+I81+I100+I119+I138+I157+I176+I195)/(IF(I24=0,0,1)+IF(#REF!=0,0,1)+IF(I62=0,0,1)+IF(I81=0,0,1)+IF(I100=0,0,1)+IF(I119=0,0,1)+IF(I138=0,0,1)+IF(I157=0,0,1)+IF(I176=0,0,1)+IF(I195=0,0,1))</f>
        <v>#REF!</v>
      </c>
      <c r="J196" s="34" t="e">
        <f>(J24+#REF!+J62+J81+J100+J119+J138+J157+J176+J195)/(IF(J24=0,0,1)+IF(#REF!=0,0,1)+IF(J62=0,0,1)+IF(J81=0,0,1)+IF(J100=0,0,1)+IF(J119=0,0,1)+IF(J138=0,0,1)+IF(J157=0,0,1)+IF(J176=0,0,1)+IF(J195=0,0,1))</f>
        <v>#REF!</v>
      </c>
      <c r="K196" s="34"/>
      <c r="L196" s="34" t="e">
        <f>(L24+#REF!+L62+L81+L100+L119+L138+L157+L176+L195)/(IF(L24=0,0,1)+IF(#REF!=0,0,1)+IF(L62=0,0,1)+IF(L81=0,0,1)+IF(L100=0,0,1)+IF(L119=0,0,1)+IF(L138=0,0,1)+IF(L157=0,0,1)+IF(L176=0,0,1)+IF(L195=0,0,1))</f>
        <v>#REF!</v>
      </c>
    </row>
  </sheetData>
  <customSheetViews>
    <customSheetView guid="{D9FF92FC-333E-42CC-B88A-0F867DFDDA23}">
      <pane xSplit="4" ySplit="5" topLeftCell="E6" activePane="bottomRight" state="frozen"/>
      <selection pane="bottomRight" activeCell="G13" sqref="G13"/>
      <pageMargins left="0.7" right="0.7" top="0.75" bottom="0.75" header="0.3" footer="0.3"/>
      <pageSetup paperSize="9" orientation="portrait" r:id="rId1"/>
    </customSheetView>
  </customSheetViews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2025-02-11T07:29:48Z</dcterms:modified>
</cp:coreProperties>
</file>